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xl/tables/table6.xml" ContentType="application/vnd.openxmlformats-officedocument.spreadsheetml.table+xml"/>
  <Override PartName="/customXml/itemProps2.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https://austindustrystandards.sharepoint.com/sites/pwa/CSC Release 5/Development/3.0 Final Material/Mapping/"/>
    </mc:Choice>
  </mc:AlternateContent>
  <xr:revisionPtr revIDLastSave="0" documentId="13_ncr:1_{A9F91A6A-3B6A-45BD-971C-D76D846827B3}" xr6:coauthVersionLast="47" xr6:coauthVersionMax="47" xr10:uidLastSave="{00000000-0000-0000-0000-000000000000}"/>
  <bookViews>
    <workbookView xWindow="-120" yWindow="-120" windowWidth="29040" windowHeight="15840" xr2:uid="{00000000-000D-0000-FFFF-FFFF00000000}"/>
  </bookViews>
  <sheets>
    <sheet name="Explanatory Notes" sheetId="39" r:id="rId1"/>
    <sheet name="Attachment A" sheetId="40" r:id="rId2"/>
    <sheet name="Attachment B" sheetId="41" r:id="rId3"/>
    <sheet name="Attachment C" sheetId="42" r:id="rId4"/>
    <sheet name="HistoryFilter" sheetId="43" state="hidden" r:id="rId5"/>
    <sheet name="FuzzyLookup_AddIn_Undo_Sheet" sheetId="38" state="hidden" r:id="rId6"/>
  </sheets>
  <definedNames>
    <definedName name="ExternalData_1" localSheetId="4" hidden="1">HistoryFilter!$A$1:$B$227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5" i="40" l="1"/>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260" i="42"/>
  <c r="I261" i="42"/>
  <c r="I262" i="42"/>
  <c r="I263" i="42"/>
  <c r="I264" i="42"/>
  <c r="I265" i="42"/>
  <c r="I266" i="42"/>
  <c r="I267" i="42"/>
  <c r="I268" i="42"/>
  <c r="I269" i="42"/>
  <c r="I270" i="42"/>
  <c r="I271" i="42"/>
  <c r="I272" i="42"/>
  <c r="I273" i="42"/>
  <c r="I274" i="42"/>
  <c r="I21" i="41"/>
  <c r="I19" i="41"/>
  <c r="I20" i="41"/>
  <c r="I36" i="40"/>
  <c r="I37" i="40"/>
  <c r="I38" i="40"/>
  <c r="I39" i="40"/>
  <c r="I40" i="40"/>
  <c r="I41" i="40"/>
  <c r="I42" i="40"/>
  <c r="I43" i="40"/>
  <c r="I44" i="40"/>
  <c r="I46" i="40"/>
  <c r="I35" i="40"/>
  <c r="I15" i="41"/>
  <c r="I16" i="41"/>
  <c r="I17" i="41"/>
  <c r="I18" i="41"/>
  <c r="I183" i="42" l="1"/>
  <c r="I184" i="42"/>
  <c r="I181" i="42"/>
  <c r="I182" i="42"/>
  <c r="I29" i="40"/>
  <c r="I30" i="40"/>
  <c r="I180" i="42"/>
  <c r="I171" i="42"/>
  <c r="I172" i="42"/>
  <c r="I173" i="42"/>
  <c r="I174" i="42"/>
  <c r="I175" i="42"/>
  <c r="I176" i="42"/>
  <c r="I177" i="42"/>
  <c r="I178" i="42"/>
  <c r="I179" i="42"/>
  <c r="I155" i="42"/>
  <c r="I156" i="42"/>
  <c r="I157" i="42"/>
  <c r="I158" i="42"/>
  <c r="I160" i="42"/>
  <c r="I161" i="42"/>
  <c r="I151" i="42"/>
  <c r="I152" i="42"/>
  <c r="I153" i="42" l="1"/>
  <c r="I166" i="42"/>
  <c r="I163" i="42"/>
  <c r="I165" i="42"/>
  <c r="I164" i="42"/>
  <c r="I162" i="42"/>
  <c r="I144" i="42"/>
  <c r="I134" i="42"/>
  <c r="I159" i="42"/>
  <c r="I167" i="42"/>
  <c r="I133" i="42"/>
  <c r="I140" i="42"/>
  <c r="I130" i="42"/>
  <c r="I139" i="42"/>
  <c r="I128" i="42"/>
  <c r="I138" i="42"/>
  <c r="I132" i="42"/>
  <c r="I137" i="42"/>
  <c r="I129" i="42"/>
  <c r="I136" i="42"/>
  <c r="I131" i="42"/>
  <c r="I135" i="42"/>
  <c r="I125" i="42"/>
  <c r="I126" i="42"/>
  <c r="I127" i="42"/>
  <c r="I122" i="42"/>
  <c r="I120" i="42"/>
  <c r="I118" i="42"/>
  <c r="I115" i="42"/>
  <c r="I114" i="42"/>
  <c r="I117" i="42"/>
  <c r="I119" i="42"/>
  <c r="I116" i="42"/>
  <c r="I106" i="42"/>
  <c r="I107" i="42"/>
  <c r="I124" i="42"/>
  <c r="I123" i="42"/>
  <c r="I121" i="42"/>
  <c r="I113" i="42"/>
  <c r="I112" i="42"/>
  <c r="I111" i="42"/>
  <c r="I110" i="42"/>
  <c r="I109" i="42"/>
  <c r="I108" i="42"/>
  <c r="I105" i="42"/>
  <c r="I148" i="42"/>
  <c r="I104" i="42"/>
  <c r="I103" i="42"/>
  <c r="I102" i="42"/>
  <c r="I101" i="42"/>
  <c r="I100" i="42"/>
  <c r="I99" i="42"/>
  <c r="I98" i="42"/>
  <c r="I97" i="42"/>
  <c r="I96" i="42"/>
  <c r="I95" i="42"/>
  <c r="I94" i="42"/>
  <c r="I93" i="42"/>
  <c r="I92" i="42"/>
  <c r="I91" i="42"/>
  <c r="I90" i="42"/>
  <c r="I89" i="42"/>
  <c r="I88" i="42"/>
  <c r="I87" i="42"/>
  <c r="I86" i="42"/>
  <c r="I85" i="42"/>
  <c r="I84" i="42"/>
  <c r="I83" i="42"/>
  <c r="I82" i="42"/>
  <c r="I81" i="42"/>
  <c r="I80" i="42"/>
  <c r="I79" i="42"/>
  <c r="I78" i="42"/>
  <c r="I77" i="42"/>
  <c r="I76" i="42"/>
  <c r="I75" i="42"/>
  <c r="I74" i="42"/>
  <c r="I73" i="42"/>
  <c r="I72" i="42"/>
  <c r="I71" i="42"/>
  <c r="I70" i="42"/>
  <c r="I69" i="42"/>
  <c r="I68" i="42"/>
  <c r="I67" i="42"/>
  <c r="I66" i="42"/>
  <c r="I65" i="42"/>
  <c r="I64" i="42"/>
  <c r="I63" i="42"/>
  <c r="I62" i="42"/>
  <c r="I61" i="42"/>
  <c r="I60" i="42"/>
  <c r="I59" i="42"/>
  <c r="I58" i="42"/>
  <c r="I57" i="42"/>
  <c r="I56" i="42"/>
  <c r="I55" i="42"/>
  <c r="I54" i="42"/>
  <c r="I53" i="42"/>
  <c r="I52" i="42"/>
  <c r="I51" i="42"/>
  <c r="I50" i="42"/>
  <c r="I49" i="42"/>
  <c r="I48" i="42"/>
  <c r="I47" i="42"/>
  <c r="I46" i="42"/>
  <c r="I45" i="42"/>
  <c r="I44" i="42"/>
  <c r="I43" i="42"/>
  <c r="I42" i="42"/>
  <c r="I41" i="42"/>
  <c r="I40" i="42"/>
  <c r="I39" i="42"/>
  <c r="I38" i="42"/>
  <c r="I37" i="42"/>
  <c r="I36" i="42"/>
  <c r="I35" i="42"/>
  <c r="I34" i="42"/>
  <c r="I33" i="42"/>
  <c r="I32" i="42"/>
  <c r="I31" i="42"/>
  <c r="I30" i="42"/>
  <c r="I150" i="42"/>
  <c r="I149" i="42"/>
  <c r="I29" i="42"/>
  <c r="I28" i="42"/>
  <c r="I27" i="42"/>
  <c r="I147" i="42"/>
  <c r="I26" i="42"/>
  <c r="I146" i="42"/>
  <c r="I25" i="42"/>
  <c r="I24" i="42"/>
  <c r="I23" i="42"/>
  <c r="I22" i="42"/>
  <c r="I21" i="42"/>
  <c r="I20" i="42"/>
  <c r="I19" i="42"/>
  <c r="I18" i="42"/>
  <c r="I142" i="42"/>
  <c r="I17" i="42"/>
  <c r="I141" i="42"/>
  <c r="I16" i="42"/>
  <c r="I15" i="42"/>
  <c r="I14" i="42"/>
  <c r="I13" i="42"/>
  <c r="I12" i="42"/>
  <c r="I11" i="42"/>
  <c r="I10" i="42"/>
  <c r="H2" i="42" a="1"/>
  <c r="H2" i="42" s="1"/>
  <c r="I14" i="41"/>
  <c r="I13" i="41"/>
  <c r="I12" i="41"/>
  <c r="I11" i="41"/>
  <c r="I10" i="41"/>
  <c r="H2" i="41" a="1"/>
  <c r="H2" i="41" s="1"/>
  <c r="I27" i="40"/>
  <c r="I25" i="40"/>
  <c r="I26" i="40"/>
  <c r="I22" i="40"/>
  <c r="I23" i="40"/>
  <c r="I21" i="40"/>
  <c r="I19" i="40"/>
  <c r="I24" i="40"/>
  <c r="I18" i="40"/>
  <c r="I20" i="40"/>
  <c r="I17" i="40"/>
  <c r="I16" i="40"/>
  <c r="I15" i="40"/>
  <c r="I14" i="40"/>
  <c r="I13" i="40"/>
  <c r="I12" i="40"/>
  <c r="I11" i="40"/>
  <c r="I10" i="40"/>
  <c r="H2" i="40" a="1"/>
  <c r="H2" i="40"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E1352E7-909B-4453-8F06-5173DB972BDB}" keepAlive="1" name="Query - HistoryFilter" description="Connection to the 'HistoryFilter' query in the workbook." type="5" refreshedVersion="6" background="1" saveData="1">
    <dbPr connection="Provider=Microsoft.Mashup.OleDb.1;Data Source=$Workbook$;Location=HistoryFilter;Extended Properties=&quot;&quot;" command="SELECT * FROM [HistoryFilter]"/>
  </connection>
</connections>
</file>

<file path=xl/sharedStrings.xml><?xml version="1.0" encoding="utf-8"?>
<sst xmlns="http://schemas.openxmlformats.org/spreadsheetml/2006/main" count="2921" uniqueCount="1473">
  <si>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</si>
  <si>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</si>
  <si>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</si>
  <si>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Attachment A: Qualification mapping information</t>
  </si>
  <si>
    <t>SKILL SETS MAPPING INFORMATION</t>
  </si>
  <si>
    <t>Attachment B: Skill set mapping information</t>
  </si>
  <si>
    <t>UNIT OF COMPETENCY MAPPING INFORMATION</t>
  </si>
  <si>
    <t>Attachment C: Units of competency mapping information</t>
  </si>
  <si>
    <t>Australian Industry Standards</t>
  </si>
  <si>
    <t>ATTACHMENT A: QUALIFICATION MAPPING</t>
  </si>
  <si>
    <t>Use the drop-down arrows to sort and filter the table below</t>
  </si>
  <si>
    <t>Qualifications that are repeated across releases are highlighted in grey</t>
  </si>
  <si>
    <t>Training Package Release</t>
  </si>
  <si>
    <t>Code</t>
  </si>
  <si>
    <t>Title</t>
  </si>
  <si>
    <t>Usage</t>
  </si>
  <si>
    <t>Qual Release</t>
  </si>
  <si>
    <t>Mapping</t>
  </si>
  <si>
    <t>Comment</t>
  </si>
  <si>
    <t>Current</t>
  </si>
  <si>
    <t>E</t>
  </si>
  <si>
    <t>ATTACHMENT B: SKILLS SETS MAPPING</t>
  </si>
  <si>
    <t>Skill Sets that are repeated across releases are highlighted in grey</t>
  </si>
  <si>
    <t>Skill Set Release</t>
  </si>
  <si>
    <t>ATTACHMENT C: UNITS OF COMPETENCY MAPPING</t>
  </si>
  <si>
    <t>Units that are repeated across releases are highlighted in grey</t>
  </si>
  <si>
    <t>Unit Release</t>
  </si>
  <si>
    <t>AVIE5002</t>
  </si>
  <si>
    <t>Apply air traffic control communication procedures and services</t>
  </si>
  <si>
    <t>AVIF0004</t>
  </si>
  <si>
    <t>Implement aviation risk management processes</t>
  </si>
  <si>
    <t>New unit</t>
  </si>
  <si>
    <t>AVIF0005</t>
  </si>
  <si>
    <t>Implement aviation fatigue risk management processes</t>
  </si>
  <si>
    <t>AVIF0006</t>
  </si>
  <si>
    <t>Manage aviation risk</t>
  </si>
  <si>
    <t>AVIF5003</t>
  </si>
  <si>
    <t>Manage human performance and team resources during air traffic control operations</t>
  </si>
  <si>
    <t>AVIF5013</t>
  </si>
  <si>
    <t>Provide search and rescue alerting and emergency response</t>
  </si>
  <si>
    <t>AVIW5013</t>
  </si>
  <si>
    <t>Operate air traffic control equipment and workstations</t>
  </si>
  <si>
    <t>AVIY5022</t>
  </si>
  <si>
    <t>Manage traffic flow</t>
  </si>
  <si>
    <t>AVIY5048</t>
  </si>
  <si>
    <t>Provide approach control services</t>
  </si>
  <si>
    <t>AVIY5049</t>
  </si>
  <si>
    <t>Provide area control services</t>
  </si>
  <si>
    <t>AVIY5050</t>
  </si>
  <si>
    <t>Provide aerodrome control services</t>
  </si>
  <si>
    <t>AVIZ5049</t>
  </si>
  <si>
    <t>Manage situational awareness in the air traffic control environment</t>
  </si>
  <si>
    <t>AVIE4001</t>
  </si>
  <si>
    <t>Maintain aircraft radio communications</t>
  </si>
  <si>
    <t>AVIF0001</t>
  </si>
  <si>
    <t>Apply aircraft safety procedures</t>
  </si>
  <si>
    <t>AVIF0007</t>
  </si>
  <si>
    <t>Implement threat and error management strategies</t>
  </si>
  <si>
    <t>AVIF0008</t>
  </si>
  <si>
    <t>Manage safe flight operations</t>
  </si>
  <si>
    <t>AVIF0011</t>
  </si>
  <si>
    <t>Manage aircraft passengers and cargo</t>
  </si>
  <si>
    <t>AVIF0014</t>
  </si>
  <si>
    <t>Manage human factors in aviation operations</t>
  </si>
  <si>
    <t>AVIF2014</t>
  </si>
  <si>
    <t>Undertake aircraft underwater escape and survival</t>
  </si>
  <si>
    <t>AVIH0002</t>
  </si>
  <si>
    <t>Plan a flight under visual flight rules</t>
  </si>
  <si>
    <t>AVIH0005</t>
  </si>
  <si>
    <t>Plan a flight under instrument flight rules</t>
  </si>
  <si>
    <t>AVIH4001</t>
  </si>
  <si>
    <t>Navigate aircraft under visual flight rules</t>
  </si>
  <si>
    <t>AVIH4012</t>
  </si>
  <si>
    <t>Plan a flight under night visual flight rules</t>
  </si>
  <si>
    <t>AVIH4013</t>
  </si>
  <si>
    <t>Navigate aircraft under night visual flight rules</t>
  </si>
  <si>
    <t>AVIH5017</t>
  </si>
  <si>
    <t>Navigate aircraft under instrument flight rules</t>
  </si>
  <si>
    <t>AVILIC0001</t>
  </si>
  <si>
    <t>Licence to operate a commercial aeroplane</t>
  </si>
  <si>
    <t>AVILIC0002</t>
  </si>
  <si>
    <t>Licence to operate a commercial helicopter</t>
  </si>
  <si>
    <t>AVIN0001</t>
  </si>
  <si>
    <t>Command an aircraft in a multi-crew environment</t>
  </si>
  <si>
    <t>AVIN0002</t>
  </si>
  <si>
    <t>Supervise and manage safe flight operations as pilot in command</t>
  </si>
  <si>
    <t>AVIO0002</t>
  </si>
  <si>
    <t>Manage disruptive behaviour and unlawful interference with aviation</t>
  </si>
  <si>
    <t>AVIW3026</t>
  </si>
  <si>
    <t>Conduct night vision imaging system operations</t>
  </si>
  <si>
    <t>AVIW4001</t>
  </si>
  <si>
    <t>Manage pre- and post-flight actions</t>
  </si>
  <si>
    <t>AVIW5018</t>
  </si>
  <si>
    <t>Operate and manage aircraft systems</t>
  </si>
  <si>
    <t>AVIY0001</t>
  </si>
  <si>
    <t>Operate aircraft using aircraft flight instruments</t>
  </si>
  <si>
    <t>AVIY0002</t>
  </si>
  <si>
    <t>Operate in controlled airspace</t>
  </si>
  <si>
    <t>AVIY0003</t>
  </si>
  <si>
    <t>Operate in Class G airspace</t>
  </si>
  <si>
    <t>AVIY0004</t>
  </si>
  <si>
    <t>Operate at non-towered aerodromes</t>
  </si>
  <si>
    <t>AVIY0005</t>
  </si>
  <si>
    <t>Operate at a controlled aerodrome</t>
  </si>
  <si>
    <t>AVIY0006</t>
  </si>
  <si>
    <t>Operate aeroplane at low level</t>
  </si>
  <si>
    <t>AVIY0007</t>
  </si>
  <si>
    <t>Conduct aerial application operations</t>
  </si>
  <si>
    <t>AVIY0008</t>
  </si>
  <si>
    <t>Apply aeronautical knowledge to aviation operations</t>
  </si>
  <si>
    <t>AVIY0009</t>
  </si>
  <si>
    <t>Apply the principles of civil air law to aviation operations</t>
  </si>
  <si>
    <t>AVIY0013</t>
  </si>
  <si>
    <t>Conduct a 2D instrument approach</t>
  </si>
  <si>
    <t>AVIY0014</t>
  </si>
  <si>
    <t>Conduct a 3D instrument approach</t>
  </si>
  <si>
    <t>AVIY0018</t>
  </si>
  <si>
    <t>Execute advanced aeroplane manoeuvres and procedures</t>
  </si>
  <si>
    <t>AVIY0019</t>
  </si>
  <si>
    <t>Manage abnormal aeroplane flight situations</t>
  </si>
  <si>
    <t>AVIY0020</t>
  </si>
  <si>
    <t>Taxi helicopter</t>
  </si>
  <si>
    <t>AVIY0021</t>
  </si>
  <si>
    <t>Operate helicopter at low level</t>
  </si>
  <si>
    <t>AVIY0022</t>
  </si>
  <si>
    <t>Perform instrument arrival and standard arrival route procedures</t>
  </si>
  <si>
    <t>AVIY4001</t>
  </si>
  <si>
    <t>Control aeroplane on the ground</t>
  </si>
  <si>
    <t>AVIY4002</t>
  </si>
  <si>
    <t>Take off aeroplane</t>
  </si>
  <si>
    <t>AVIY4003</t>
  </si>
  <si>
    <t>Control aeroplane in normal flight</t>
  </si>
  <si>
    <t>AVIY4004</t>
  </si>
  <si>
    <t>Land aeroplane</t>
  </si>
  <si>
    <t>AVIY4007</t>
  </si>
  <si>
    <t>Manage aircraft fuel</t>
  </si>
  <si>
    <t>AVIY4011</t>
  </si>
  <si>
    <t>Control helicopter on the ground</t>
  </si>
  <si>
    <t>AVIY4012</t>
  </si>
  <si>
    <t>Control helicopter in hovering flight</t>
  </si>
  <si>
    <t>AVIY4014</t>
  </si>
  <si>
    <t>Take off helicopter and approach to hover</t>
  </si>
  <si>
    <t>AVIY4015</t>
  </si>
  <si>
    <t>Control helicopter in normal flight</t>
  </si>
  <si>
    <t>AVIY4017</t>
  </si>
  <si>
    <t>Execute advanced helicopter manoeuvres and procedures</t>
  </si>
  <si>
    <t>AVIY4018</t>
  </si>
  <si>
    <t>Manage abnormal and emergency helicopter flight situations</t>
  </si>
  <si>
    <t>AVIY4058</t>
  </si>
  <si>
    <t>Pilot a helicopter during external load operations</t>
  </si>
  <si>
    <t>AVIY4059</t>
  </si>
  <si>
    <t>Pilot a helicopter during rappelling operations</t>
  </si>
  <si>
    <t>AVIY4060</t>
  </si>
  <si>
    <t>Pilot a helicopter during hoisting operations</t>
  </si>
  <si>
    <t>AVIY5023</t>
  </si>
  <si>
    <t>Operate a multi-engine aeroplane</t>
  </si>
  <si>
    <t>AVIY5024</t>
  </si>
  <si>
    <t>Operate aircraft in the traffic pattern at night</t>
  </si>
  <si>
    <t>AVIY5028</t>
  </si>
  <si>
    <t>Perform published instrument departure procedures</t>
  </si>
  <si>
    <t>AVIY5033</t>
  </si>
  <si>
    <t>Perform visual circling approach</t>
  </si>
  <si>
    <t>AVIY5034</t>
  </si>
  <si>
    <t>Conduct a 2D non-directional beacon instrument approach</t>
  </si>
  <si>
    <t>AVIY5035</t>
  </si>
  <si>
    <t>Conduct a 2D very high frequency omni-directional radio range instrument approach</t>
  </si>
  <si>
    <t>AVIY5036</t>
  </si>
  <si>
    <t>Conduct a 3D instrument landing system instrument approach</t>
  </si>
  <si>
    <t>AVIY5037</t>
  </si>
  <si>
    <t>Conduct a 2D distance measuring equipment global navigation satellite system instrument approach</t>
  </si>
  <si>
    <t>AVIY5038</t>
  </si>
  <si>
    <t>Conduct a 2D global navigation satellite system non-precision instrument approach</t>
  </si>
  <si>
    <t>AVIY5065</t>
  </si>
  <si>
    <t>Operate a multi-engine helicopter</t>
  </si>
  <si>
    <t>AVIZ0001</t>
  </si>
  <si>
    <t>Maintain and manage situational awareness as pilot in command</t>
  </si>
  <si>
    <t>AVIZ4001</t>
  </si>
  <si>
    <t>Manage situational awareness in aircraft flight</t>
  </si>
  <si>
    <t>AVIB3005</t>
  </si>
  <si>
    <t>Inspect and report on aerodrome serviceability</t>
  </si>
  <si>
    <t>AVIB3006</t>
  </si>
  <si>
    <t>Inspect and report on serviceability of aerodrome lighting systems</t>
  </si>
  <si>
    <t>AVIB3007</t>
  </si>
  <si>
    <t>Inspect and report on obstacle limitation surfaces</t>
  </si>
  <si>
    <t>AVIC2001</t>
  </si>
  <si>
    <t>Drive on the airside</t>
  </si>
  <si>
    <t>AVIC4002</t>
  </si>
  <si>
    <t>Administer airside driving</t>
  </si>
  <si>
    <t>AVID0001</t>
  </si>
  <si>
    <t>Package dangerous goods for air transport</t>
  </si>
  <si>
    <t>AVID0002</t>
  </si>
  <si>
    <t>Conduct baggage handling operations</t>
  </si>
  <si>
    <t>AVID2001</t>
  </si>
  <si>
    <t>Accept dangerous goods for air transport</t>
  </si>
  <si>
    <t>AVID2003</t>
  </si>
  <si>
    <t>Prepare freight for flight</t>
  </si>
  <si>
    <t>AVID2004</t>
  </si>
  <si>
    <t>Conduct aviation freight weighing operations</t>
  </si>
  <si>
    <t>AVID2005</t>
  </si>
  <si>
    <t>Accept freight for air transport</t>
  </si>
  <si>
    <t>AVID2006</t>
  </si>
  <si>
    <t>Load and secure aviation freight and baggage</t>
  </si>
  <si>
    <t>AVID2007</t>
  </si>
  <si>
    <t>Unload aviation freight and baggage</t>
  </si>
  <si>
    <t>AVIE0001</t>
  </si>
  <si>
    <t>Operate aeronautical radio</t>
  </si>
  <si>
    <t>AVIE2005</t>
  </si>
  <si>
    <t>Conduct radio procedures in an aviation operational environment</t>
  </si>
  <si>
    <t>AVIE3003</t>
  </si>
  <si>
    <t>Complete a Notice to Airmen</t>
  </si>
  <si>
    <t>AVIF0002</t>
  </si>
  <si>
    <t>Provide first aid in an aviation environment</t>
  </si>
  <si>
    <t>AVIF0003</t>
  </si>
  <si>
    <t>Manage human factors in flight dispatch operations</t>
  </si>
  <si>
    <t>AVIF0009</t>
  </si>
  <si>
    <t>Manage threats and errors as pilot in command</t>
  </si>
  <si>
    <t>AVIF0010</t>
  </si>
  <si>
    <t>Manage human factors as pilot in command</t>
  </si>
  <si>
    <t>AVIF0012</t>
  </si>
  <si>
    <t>Apply aviation work health and safety procedures</t>
  </si>
  <si>
    <t>AVIF0013</t>
  </si>
  <si>
    <t>Manage human factors in remote pilot aircraft systems operations</t>
  </si>
  <si>
    <t>AVIF2007</t>
  </si>
  <si>
    <t>Implement regulations and policies during check-in procedures</t>
  </si>
  <si>
    <t>AVIF2010</t>
  </si>
  <si>
    <t>Implement regulations and policies during aviation safety and service operations</t>
  </si>
  <si>
    <t>AVIF2012</t>
  </si>
  <si>
    <t>Monitor the transfer of hazardous materials</t>
  </si>
  <si>
    <t>AVIF2015</t>
  </si>
  <si>
    <t>Utilise emergency breathing system</t>
  </si>
  <si>
    <t>AVIF2019</t>
  </si>
  <si>
    <t>Work in aircraft confined spaces</t>
  </si>
  <si>
    <t>AVIF2020</t>
  </si>
  <si>
    <t>Employ fatigue risk management practices in an aviation workplace</t>
  </si>
  <si>
    <t>AVIF2024</t>
  </si>
  <si>
    <t>Conduct housekeeping activities</t>
  </si>
  <si>
    <t>AVIF3005</t>
  </si>
  <si>
    <t>Maintain the safety of people and aircraft</t>
  </si>
  <si>
    <t>AVIF3006</t>
  </si>
  <si>
    <t>Respond to abnormal and emergency situations in an aircraft</t>
  </si>
  <si>
    <t>AVIF3012</t>
  </si>
  <si>
    <t>Apply relevant laws and regulations to the operation of an aerodrome</t>
  </si>
  <si>
    <t>AVIF3016</t>
  </si>
  <si>
    <t>Marshal aircraft</t>
  </si>
  <si>
    <t>AVIF3023</t>
  </si>
  <si>
    <t>Apply regulations and policies during remote pilot aircraft systems operations</t>
  </si>
  <si>
    <t>AVIF3025</t>
  </si>
  <si>
    <t>Facilitate the safety of aerodrome works and works site access</t>
  </si>
  <si>
    <t>AVIF3026</t>
  </si>
  <si>
    <t>Facilitate an aerodrome emergency response</t>
  </si>
  <si>
    <t>AVIF4008</t>
  </si>
  <si>
    <t>Supervise cabin safety and security</t>
  </si>
  <si>
    <t>AVIG2002</t>
  </si>
  <si>
    <t>Work effectively in the aviation industry</t>
  </si>
  <si>
    <t>AVIG2003</t>
  </si>
  <si>
    <t>Work in a socially diverse environment</t>
  </si>
  <si>
    <t>AVIH0001</t>
  </si>
  <si>
    <t>Manage aircraft flight planning and performance as pilot in command</t>
  </si>
  <si>
    <t>AVIH0003</t>
  </si>
  <si>
    <t>Manage aircraft performance and load</t>
  </si>
  <si>
    <t>AVIH0004</t>
  </si>
  <si>
    <t>Implement instrument flight rules planning procedures</t>
  </si>
  <si>
    <t>AVIH3019</t>
  </si>
  <si>
    <t>Navigate remote pilot aircraft systems</t>
  </si>
  <si>
    <t>AVII0001</t>
  </si>
  <si>
    <t>Advise on major services and attractions at aviation destinations</t>
  </si>
  <si>
    <t>AVII0002</t>
  </si>
  <si>
    <t>Provide quality customer service</t>
  </si>
  <si>
    <t>AVII2001</t>
  </si>
  <si>
    <t>Provide customer service on an aircraft</t>
  </si>
  <si>
    <t>AVII2003</t>
  </si>
  <si>
    <t>Carry out beverage service on an aircraft</t>
  </si>
  <si>
    <t>AVII2004</t>
  </si>
  <si>
    <t>Provide advice about cuisine on an aircraft</t>
  </si>
  <si>
    <t>AVII2006</t>
  </si>
  <si>
    <t>Conduct in-flight retailing</t>
  </si>
  <si>
    <t>AVII2007</t>
  </si>
  <si>
    <t>Check in aircraft passengers</t>
  </si>
  <si>
    <t>AVII2008</t>
  </si>
  <si>
    <t>Provide assistance to transit and arriving passengers</t>
  </si>
  <si>
    <t>AVII3002</t>
  </si>
  <si>
    <t>Carry out food preparation and service on an aircraft</t>
  </si>
  <si>
    <t>AVII3005</t>
  </si>
  <si>
    <t>Apply knowledge of the structure, products and services of an airline operator</t>
  </si>
  <si>
    <t>AVII3010</t>
  </si>
  <si>
    <t>Carry out aircraft business and first class meal and non-alcoholic beverage service</t>
  </si>
  <si>
    <t>AVII4013</t>
  </si>
  <si>
    <t>Supervise cabin operations</t>
  </si>
  <si>
    <t>AVII4015</t>
  </si>
  <si>
    <t>Monitor and enhance customer service excellence</t>
  </si>
  <si>
    <t>AVIJ2001</t>
  </si>
  <si>
    <t>Contribute to the achievement of on-time performance standards</t>
  </si>
  <si>
    <t>AVIJ4002</t>
  </si>
  <si>
    <t>Conduct quality control operations related to refuelling and defuelling aircraft</t>
  </si>
  <si>
    <t>AVIK2001</t>
  </si>
  <si>
    <t>Use computers in the aviation screening workplace</t>
  </si>
  <si>
    <t>AVIK3002</t>
  </si>
  <si>
    <t>Use infotechnology devices in an aviation workplace</t>
  </si>
  <si>
    <t>AVIL0001</t>
  </si>
  <si>
    <t>Manage shifts, crewing and rostering activities in aviation</t>
  </si>
  <si>
    <t>AVIL2001</t>
  </si>
  <si>
    <t>Manage a check-in queue</t>
  </si>
  <si>
    <t>AVIL2005</t>
  </si>
  <si>
    <t>Complete routine administrative tasks</t>
  </si>
  <si>
    <t>AVIL2006</t>
  </si>
  <si>
    <t>Promote effective workplace practice</t>
  </si>
  <si>
    <t>AVIL3002</t>
  </si>
  <si>
    <t>Complete aircraft dispatch duties</t>
  </si>
  <si>
    <t>AVIL3003</t>
  </si>
  <si>
    <t>Plan an aircraft load</t>
  </si>
  <si>
    <t>AVIL3004</t>
  </si>
  <si>
    <t>Assess pavement concessions</t>
  </si>
  <si>
    <t>AVIM0001</t>
  </si>
  <si>
    <t>Conduct a flight test</t>
  </si>
  <si>
    <t>AVIM0002</t>
  </si>
  <si>
    <t>Plan and conduct multi-crew cooperation training</t>
  </si>
  <si>
    <t>AVIM5001</t>
  </si>
  <si>
    <t>Operate a simulator</t>
  </si>
  <si>
    <t>AVIM5002</t>
  </si>
  <si>
    <t>Conduct aeronautical knowledge training</t>
  </si>
  <si>
    <t>AVIM5003</t>
  </si>
  <si>
    <t>Conduct flight training</t>
  </si>
  <si>
    <t>AVIM5004</t>
  </si>
  <si>
    <t>Facilitate training in a synthetic environment</t>
  </si>
  <si>
    <t>AVIM5005</t>
  </si>
  <si>
    <t>Conduct training for the issue of an endorsement</t>
  </si>
  <si>
    <t>AVIM5008</t>
  </si>
  <si>
    <t>Conduct flight review</t>
  </si>
  <si>
    <t>AVIM6006</t>
  </si>
  <si>
    <t>Deliver operational flight management training</t>
  </si>
  <si>
    <t>AVIN6003</t>
  </si>
  <si>
    <t>Manage flight training</t>
  </si>
  <si>
    <t>AVIO0001</t>
  </si>
  <si>
    <t>Manage security procedures as pilot in command</t>
  </si>
  <si>
    <t>AVIO2001</t>
  </si>
  <si>
    <t>Use firearms on an aerodrome to control wildlife hazards</t>
  </si>
  <si>
    <t>Conduct frisk search of persons</t>
  </si>
  <si>
    <t>Conduct screening using explosive trace detection</t>
  </si>
  <si>
    <t>AVIO2006</t>
  </si>
  <si>
    <t>Control access to and exit from an airside security zone or landside security zone at an airport</t>
  </si>
  <si>
    <t>AVIO2008</t>
  </si>
  <si>
    <t>Manage the flow of items for screening by X-ray screening equipment</t>
  </si>
  <si>
    <t>AVIO2009</t>
  </si>
  <si>
    <t>Screen articles by interpreting X-ray images</t>
  </si>
  <si>
    <t>AVIO2010</t>
  </si>
  <si>
    <t>Screen articles to enter an airside security zone or landside security zone</t>
  </si>
  <si>
    <t>AVIO2011</t>
  </si>
  <si>
    <t>Screen people to enter an airside security zone or landside security zone</t>
  </si>
  <si>
    <t>AVIO2013</t>
  </si>
  <si>
    <t>Undertake emergency response action to a security threat</t>
  </si>
  <si>
    <t>AVIO2015</t>
  </si>
  <si>
    <t>Apply and monitor aviation workplace security procedures</t>
  </si>
  <si>
    <t>AVIO3001</t>
  </si>
  <si>
    <t>Monitor airside access and airside driving</t>
  </si>
  <si>
    <t>AVIO4003</t>
  </si>
  <si>
    <t>Implement airside access</t>
  </si>
  <si>
    <t>AVIP2001</t>
  </si>
  <si>
    <t>Capture records into a records keeping system</t>
  </si>
  <si>
    <t>AVIR3001</t>
  </si>
  <si>
    <t>Service customer airline contracts</t>
  </si>
  <si>
    <t>AVIW2002</t>
  </si>
  <si>
    <t>Operate an aerobridge</t>
  </si>
  <si>
    <t>AVIW2010</t>
  </si>
  <si>
    <t>Operate baggage tug</t>
  </si>
  <si>
    <t>AVIW2029</t>
  </si>
  <si>
    <t>Operate aircraft refuelling nozzle</t>
  </si>
  <si>
    <t>AVIW2030</t>
  </si>
  <si>
    <t>Be airborne extracted by suspended rope</t>
  </si>
  <si>
    <t>AVIW2031</t>
  </si>
  <si>
    <t>Be airborne extracted using suspended extraction equipment</t>
  </si>
  <si>
    <t>AVIW2032</t>
  </si>
  <si>
    <t>Fast rope from a helicopter</t>
  </si>
  <si>
    <t>AVIW2033</t>
  </si>
  <si>
    <t>Rappel from a helicopter</t>
  </si>
  <si>
    <t>AVIW3003</t>
  </si>
  <si>
    <t>Operate aircraft embarkation and disembarkation equipment</t>
  </si>
  <si>
    <t>AVIW3004</t>
  </si>
  <si>
    <t>Operate ramp equipment</t>
  </si>
  <si>
    <t>AVIW3005</t>
  </si>
  <si>
    <t>Operate aircraft push-out tug</t>
  </si>
  <si>
    <t>AVIW3006</t>
  </si>
  <si>
    <t>Refuel aircraft</t>
  </si>
  <si>
    <t>AVIW3011</t>
  </si>
  <si>
    <t>Defuel aircraft</t>
  </si>
  <si>
    <t>AVIW3023</t>
  </si>
  <si>
    <t>Implement wildlife hazard control measures</t>
  </si>
  <si>
    <t>AVIW3025</t>
  </si>
  <si>
    <t>Complete aircraft and flight equipment pre- and post-flight actions</t>
  </si>
  <si>
    <t>AVIW3027</t>
  </si>
  <si>
    <t>Deliver pyrotechnics and handheld stores</t>
  </si>
  <si>
    <t>AVIW3037</t>
  </si>
  <si>
    <t>Manage remote pilot aircraft systems pre- and post-flight actions</t>
  </si>
  <si>
    <t>AVIW3038</t>
  </si>
  <si>
    <t>Operate and manage remote pilot aircraft systems</t>
  </si>
  <si>
    <t>AVIW4028</t>
  </si>
  <si>
    <t>Manage aircraft sensor systems</t>
  </si>
  <si>
    <t>AVIW4034</t>
  </si>
  <si>
    <t>Supervise aircraft refuelling</t>
  </si>
  <si>
    <t>AVIW5022</t>
  </si>
  <si>
    <t>Coordinate the removal of disabled aircraft</t>
  </si>
  <si>
    <t>AVIY0010</t>
  </si>
  <si>
    <t>Apply aeronautical knowledge and civil air law to flight dispatch operations</t>
  </si>
  <si>
    <t>AVIY0011</t>
  </si>
  <si>
    <t>Conduct maintenance test flight activities</t>
  </si>
  <si>
    <t>AVIY0012</t>
  </si>
  <si>
    <t>Monitor flight performance</t>
  </si>
  <si>
    <t>AVIY0015</t>
  </si>
  <si>
    <t>Perform an aerobatic sequence</t>
  </si>
  <si>
    <t>AVIY0016</t>
  </si>
  <si>
    <t>Lead formation flight</t>
  </si>
  <si>
    <t>AVIY0017</t>
  </si>
  <si>
    <t>Control aircraft in advanced flight manoeuvres</t>
  </si>
  <si>
    <t>AVIY3052</t>
  </si>
  <si>
    <t>Conduct helicopter landing site and unprepared helicopter landing site operations</t>
  </si>
  <si>
    <t>AVIY3073</t>
  </si>
  <si>
    <t>Control remote pilot aircraft systems on the ground</t>
  </si>
  <si>
    <t>AVIY3074</t>
  </si>
  <si>
    <t>Launch remote pilot aircraft systems</t>
  </si>
  <si>
    <t>AVIY3075</t>
  </si>
  <si>
    <t>Control remote pilot aircraft systems in normal flight</t>
  </si>
  <si>
    <t>AVIY3076</t>
  </si>
  <si>
    <t>Recover remote pilot aircraft systems</t>
  </si>
  <si>
    <t>AVIY3077</t>
  </si>
  <si>
    <t>Manage remote pilot aircraft systems in abnormal flight situations</t>
  </si>
  <si>
    <t>AVIY3078</t>
  </si>
  <si>
    <t>Manage remote pilot aircraft systems energy source requirements</t>
  </si>
  <si>
    <t>AVIY4051</t>
  </si>
  <si>
    <t>Conduct external load-lift operations</t>
  </si>
  <si>
    <t>AVIY4053</t>
  </si>
  <si>
    <t>Perform aircrewman cockpit duties</t>
  </si>
  <si>
    <t>AVIY4054</t>
  </si>
  <si>
    <t>Conduct hoisting operations</t>
  </si>
  <si>
    <t>AVIY4055</t>
  </si>
  <si>
    <t>Conduct airborne extraction operations</t>
  </si>
  <si>
    <t>AVIY4056</t>
  </si>
  <si>
    <t>Conduct airborne rappelling operations</t>
  </si>
  <si>
    <t>AVIY4057</t>
  </si>
  <si>
    <t>Perform helicopter deck landing operations</t>
  </si>
  <si>
    <t>AVIY4061</t>
  </si>
  <si>
    <t>Perform aerobatic manoeuvres</t>
  </si>
  <si>
    <t>AVIY4063</t>
  </si>
  <si>
    <t>Perform close formation flight</t>
  </si>
  <si>
    <t>AVIZ1005</t>
  </si>
  <si>
    <t>Maintain basic situational awareness in an aviation workplace</t>
  </si>
  <si>
    <t>AVIZ2050</t>
  </si>
  <si>
    <t>Maintain security awareness and vigilance in an aviation workplace</t>
  </si>
  <si>
    <t>AVIF0015</t>
  </si>
  <si>
    <t>Apply awareness of dangerous goods and hazardous substances in the transport security environment</t>
  </si>
  <si>
    <t>AVIG0001</t>
  </si>
  <si>
    <t>Work effectively in a transport security environment</t>
  </si>
  <si>
    <t>AVIO0003</t>
  </si>
  <si>
    <t>Apply electronic metal detection procedures</t>
  </si>
  <si>
    <t>AVIO0004</t>
  </si>
  <si>
    <t>AVIO0005</t>
  </si>
  <si>
    <t>AVIO0006</t>
  </si>
  <si>
    <t>Conduct vehicle search for access to security sensitive areas</t>
  </si>
  <si>
    <t>AVIO0007</t>
  </si>
  <si>
    <t>Control access to and exit from a security sensitive area</t>
  </si>
  <si>
    <t>AVIO0008</t>
  </si>
  <si>
    <t xml:space="preserve">Establish and maintain a sterile sensitive area </t>
  </si>
  <si>
    <t>AVIO0009</t>
  </si>
  <si>
    <t>Identify and handle weapons, explosives and prohibited items</t>
  </si>
  <si>
    <t>AVIO0010</t>
  </si>
  <si>
    <t>Identify powders, liquids, aerosols and gels (PLAGs)</t>
  </si>
  <si>
    <t>AVIO0011</t>
  </si>
  <si>
    <t>Manage disruptive behaviour and unlawful interference within a transport security environment</t>
  </si>
  <si>
    <t>AVIO0012</t>
  </si>
  <si>
    <t>AVIO0013</t>
  </si>
  <si>
    <t>Operate body scanner</t>
  </si>
  <si>
    <t>AVIO0014</t>
  </si>
  <si>
    <t>AVIO0015</t>
  </si>
  <si>
    <t>Undertake physical search of cargo and articles</t>
  </si>
  <si>
    <t>AVIE0002</t>
  </si>
  <si>
    <t xml:space="preserve">Maintain airspace interactions in remote pilot aircraft systems BVLOS operations </t>
  </si>
  <si>
    <t>AVIF0016</t>
  </si>
  <si>
    <t xml:space="preserve">Manage network data links </t>
  </si>
  <si>
    <t>AVIF0017</t>
  </si>
  <si>
    <t>Develop a risk management plan for beyond visual line of sight operations</t>
  </si>
  <si>
    <t>AVIF0018</t>
  </si>
  <si>
    <t>Manage risks with unmanned aerial systems (UAS) beyond visual line of sight (BVLOS)</t>
  </si>
  <si>
    <t>AVIF0019</t>
  </si>
  <si>
    <t>Implement complex human factors in remote pilot aircraft systems beyond visual line of sight (BVLOS)</t>
  </si>
  <si>
    <t>AVIF0020</t>
  </si>
  <si>
    <t>Manage human factors and situational awareness in an aviation operational environment</t>
  </si>
  <si>
    <t>AVIF0021</t>
  </si>
  <si>
    <t>AVIF0022</t>
  </si>
  <si>
    <t>Maintain work health and safety procedures in remote pilot aircraft systems</t>
  </si>
  <si>
    <t>AVIG0002</t>
  </si>
  <si>
    <t>Lead a work team or group in a controlled environment</t>
  </si>
  <si>
    <t>AVIH0006</t>
  </si>
  <si>
    <t>AVIH0007</t>
  </si>
  <si>
    <t>operate remote pilot aircraft systems under night visual line of sight (NVLOS)</t>
  </si>
  <si>
    <t>AVIH0008</t>
  </si>
  <si>
    <t xml:space="preserve">Operate remote pilot aircraft systems in extended visual line of sight (EVLOS) </t>
  </si>
  <si>
    <t>AVIM0003</t>
  </si>
  <si>
    <t>Conduct aeronautical knowledge training and flight training</t>
  </si>
  <si>
    <t>AVIM0004</t>
  </si>
  <si>
    <t>AVIM0005</t>
  </si>
  <si>
    <t>Facilitate non-technical skills instruction</t>
  </si>
  <si>
    <t>AVIW0001</t>
  </si>
  <si>
    <t xml:space="preserve">Operate and manage advanced remote pilot aircraft systems </t>
  </si>
  <si>
    <t>AVIW0003</t>
  </si>
  <si>
    <t xml:space="preserve">Undertake helicopter aquatic rescue and recovery </t>
  </si>
  <si>
    <t>AVIW0002</t>
  </si>
  <si>
    <t>Manage multi-crew operation in beyond visual line of sight (BVLOS) operations</t>
  </si>
  <si>
    <t>AVIW0004</t>
  </si>
  <si>
    <t>Perform operational inspections on remote operated systems</t>
  </si>
  <si>
    <t>AVIW0005</t>
  </si>
  <si>
    <t>Determine meteorological factors for remote pilot aircraft operations</t>
  </si>
  <si>
    <t>AVIW0006</t>
  </si>
  <si>
    <t xml:space="preserve">Perform infrastructure inspections using remote operated systems  </t>
  </si>
  <si>
    <t>AVIW0007</t>
  </si>
  <si>
    <t xml:space="preserve">Perform aerial mapping and modelling using remote piloted aircraft systems  </t>
  </si>
  <si>
    <t>AVIW0008</t>
  </si>
  <si>
    <t xml:space="preserve">Conduct aerial search using remote piloted aircraft </t>
  </si>
  <si>
    <t>AVIW0009</t>
  </si>
  <si>
    <t>Conduct aerial delivery/retrieval operations using remote piloted aircraft systems</t>
  </si>
  <si>
    <t>AVIY0023</t>
  </si>
  <si>
    <t>Launch, control and recover a remotely piloted aircraft</t>
  </si>
  <si>
    <t>AVIY0024</t>
  </si>
  <si>
    <t>Operate remote pilot airship</t>
  </si>
  <si>
    <t>AVIY0025</t>
  </si>
  <si>
    <t xml:space="preserve">Operate powerlift and tilt rotor remote pilot aircraft systems </t>
  </si>
  <si>
    <t>AVIY0026</t>
  </si>
  <si>
    <t xml:space="preserve">Conduct aerial application operations using remote pilot aircraft systems </t>
  </si>
  <si>
    <t>AVIY0027</t>
  </si>
  <si>
    <t>Operate multi-rotor remote pilot aircraft systems</t>
  </si>
  <si>
    <t>AVIY0028</t>
  </si>
  <si>
    <t>Perform cockpit duties</t>
  </si>
  <si>
    <t>AVIY0029</t>
  </si>
  <si>
    <t>Operate rotary wing remote pilot aircraft systems</t>
  </si>
  <si>
    <t>AVIY0030</t>
  </si>
  <si>
    <t>Operate fixed wing remote pilot aircraft systems</t>
  </si>
  <si>
    <t>AVIY0031</t>
  </si>
  <si>
    <t>Apply the principles of air law to remote pilot aircraft systems operations</t>
  </si>
  <si>
    <t>AVIY0032</t>
  </si>
  <si>
    <t>Apply RPAS payload and configuration management principles</t>
  </si>
  <si>
    <t>Column1</t>
  </si>
  <si>
    <t>Column2</t>
  </si>
  <si>
    <t>CSC - Correctional Services Training Package</t>
  </si>
  <si>
    <t>CSC20115</t>
  </si>
  <si>
    <t>Certificate II in Justice Services</t>
  </si>
  <si>
    <t>CSC20112 Certificate II in Justice Services</t>
  </si>
  <si>
    <t>CSC unit codes updated, imported unit codes updated.</t>
  </si>
  <si>
    <t>CSC30115</t>
  </si>
  <si>
    <t>Certificate III in Correctional Practice</t>
  </si>
  <si>
    <t>CSC30112 Certificate III in Correctional Practice</t>
  </si>
  <si>
    <t>CSC unit codes updated. Custodial specialisation group updated: CSCSAS006 Respond to medical emergencies replaced_x000D_
by CSCSAS005 Contain incident that jeopardise safety and security._x000D_
Imported elective units updated, imported units added:_x000D_
HLTAID001  HLTAID005 HLTAID008</t>
  </si>
  <si>
    <t>CSC40115</t>
  </si>
  <si>
    <t>Certificate IV in Correctional Practice</t>
  </si>
  <si>
    <t>CSC40112 Certificate IV in Correctional Practice</t>
  </si>
  <si>
    <t>Qual requirements reduced from 18 units to 12._x000D_
PSPGOV removed from core and replaced with CSCORG006 Work effectively with culturally diverse offenders and colleagues. _x000D_
WHS elective group formed to provide choice between 2 units. Specialisation groups created for:_x000D_
Case management Community Dog handling Emergency response Supervision</t>
  </si>
  <si>
    <t>CSC50115</t>
  </si>
  <si>
    <t>Diploma of Correctional Administration</t>
  </si>
  <si>
    <t>CSC50112 Diploma of Correctional Administration</t>
  </si>
  <si>
    <t>CSC unit codes updated._x000D_
Imported elective units updated.</t>
  </si>
  <si>
    <t>CSC60115</t>
  </si>
  <si>
    <t>Advanced Diploma of Correctional Management</t>
  </si>
  <si>
    <t>CSC60112 Advanced Diploma of Correctional Management</t>
  </si>
  <si>
    <t>Added CSCORG012 Manage activities to meet client requirements to Elective bank</t>
  </si>
  <si>
    <t>CSCDOG001</t>
  </si>
  <si>
    <t>Manage dogs for security purposes</t>
  </si>
  <si>
    <t>CSCDH401A - Manage dogs for security purposes</t>
  </si>
  <si>
    <t>New template</t>
  </si>
  <si>
    <t>CSCDOG002</t>
  </si>
  <si>
    <t>Maintain the health and welfare of dogs</t>
  </si>
  <si>
    <t>CSCDH402A - Maintain the health and welfare of dogs</t>
  </si>
  <si>
    <t>CSCDOG003</t>
  </si>
  <si>
    <t>Prepare stimulus aids for use with dogs</t>
  </si>
  <si>
    <t>CSCDH403A - Prepare stimulus aids for use with dogs</t>
  </si>
  <si>
    <t>CSCDOG004</t>
  </si>
  <si>
    <t>Select dogs</t>
  </si>
  <si>
    <t>CSCDH404A - Select dogs</t>
  </si>
  <si>
    <t>CSCDOG005</t>
  </si>
  <si>
    <t>Train detector dogs</t>
  </si>
  <si>
    <t>CSCDH405A - Train detector dogs</t>
  </si>
  <si>
    <t>CSCDOG006</t>
  </si>
  <si>
    <t>Train dogs for response and control</t>
  </si>
  <si>
    <t>CSCDH406A - Train dogs for response and control</t>
  </si>
  <si>
    <t>CSCDOG007</t>
  </si>
  <si>
    <t>Train dogs in aglility work</t>
  </si>
  <si>
    <t>CSCDH407A - Train dogs in agility work</t>
  </si>
  <si>
    <t>CSCINT001</t>
  </si>
  <si>
    <t>Negotiate behaviour change</t>
  </si>
  <si>
    <t>CSCINT401A - Negotiate behaviour change</t>
  </si>
  <si>
    <t>Element 2 and 3 wording revised for clarity. Assessment requirements revised.</t>
  </si>
  <si>
    <t>CSCINT002</t>
  </si>
  <si>
    <t>Assist offenders to change behaviour</t>
  </si>
  <si>
    <t>CSCINT402A - Assist offenders to change behaviour</t>
  </si>
  <si>
    <t>PC 1.4, 1.6, 2.4 wording revised. Assessment requirements revised.</t>
  </si>
  <si>
    <t>CSCINT003</t>
  </si>
  <si>
    <t>Assist offenders to change drug and alcohol use</t>
  </si>
  <si>
    <t>CSCINT403A - Assist offenders to change drug and alcohol use</t>
  </si>
  <si>
    <t>PC 2.1, 2.2, 2.3 and 2.6 wording revised, Element 2 wording revised for consistency. Assessment requirements revised.</t>
  </si>
  <si>
    <t>CSCINT004</t>
  </si>
  <si>
    <t>Assess offender risks and needs</t>
  </si>
  <si>
    <t>CSCINT404A - Assess offender risks and needs</t>
  </si>
  <si>
    <t>PC 1.2 wording revised, PC in Element 1 re-ordered. Assessment requirements revised.</t>
  </si>
  <si>
    <t>CSCINT005</t>
  </si>
  <si>
    <t>Support group activities</t>
  </si>
  <si>
    <t>CSCINT405A - Support group activities</t>
  </si>
  <si>
    <t>PC 1.6 and 2.6 revised. Assessment requirements revised.</t>
  </si>
  <si>
    <t>CSCINT006</t>
  </si>
  <si>
    <t>Use therapeutic processes in groups to address offending behaviour</t>
  </si>
  <si>
    <t>CSCINT501A - Use therapeutic processes in groups to address offending behaviour</t>
  </si>
  <si>
    <t>CSCINT007</t>
  </si>
  <si>
    <t>Use group processes to address offending behaviour</t>
  </si>
  <si>
    <t>CSCINT502A - Use group processes to address offending behaviour</t>
  </si>
  <si>
    <t>CSCINT008</t>
  </si>
  <si>
    <t>Coordinate intervention strategies for offenders</t>
  </si>
  <si>
    <t>CSCINT601A - Coordinate intervention strategies for offenders</t>
  </si>
  <si>
    <t>CSCITL001</t>
  </si>
  <si>
    <t>Manage human sources</t>
  </si>
  <si>
    <t>CSCITL501 - Manage human sources</t>
  </si>
  <si>
    <t>CSCITL002</t>
  </si>
  <si>
    <t>Analyse information</t>
  </si>
  <si>
    <t>CSCITL502 - Analyse information</t>
  </si>
  <si>
    <t>CSCITL003</t>
  </si>
  <si>
    <t>Produce and review standard intelligence products</t>
  </si>
  <si>
    <t>CSCITL503 - Produce and review standard intelligence products</t>
  </si>
  <si>
    <t>CSCOFM001</t>
  </si>
  <si>
    <t>Support offender services</t>
  </si>
  <si>
    <t>CSCOFM201A - Support offender services</t>
  </si>
  <si>
    <t>CSCOFM002</t>
  </si>
  <si>
    <t>Monitor people in care or custody</t>
  </si>
  <si>
    <t>CSCOFM202A - Monitor people in care or custody</t>
  </si>
  <si>
    <t>CSCOFM003</t>
  </si>
  <si>
    <t>Maintain the health, safety and welfare of offenders</t>
  </si>
  <si>
    <t>CSCOFM203A - Maintain the health, safety and welfare of offenders</t>
  </si>
  <si>
    <t>PC 2.8 wording revised. Assessment Requirements revised.</t>
  </si>
  <si>
    <t>CSCOFM004</t>
  </si>
  <si>
    <t>Protect the safety and welfare of vulnerable offenders</t>
  </si>
  <si>
    <t>CSCOFM301A - Protect the safety and welfare of vulnerable offenders</t>
  </si>
  <si>
    <t>Assessment Requirements revised.</t>
  </si>
  <si>
    <t>CSCOFM005</t>
  </si>
  <si>
    <t>Protect the safety and welfare of Aboriginal and Torres Strait offenders</t>
  </si>
  <si>
    <t>CSCOFM302A - Protect the safety and welfare of Aboriginal and Torres Strait offenders</t>
  </si>
  <si>
    <t>CSCOFM006</t>
  </si>
  <si>
    <t>Respond to offenders influenced by drugs or alcohol</t>
  </si>
  <si>
    <t>CSCOFM303A - Respond to offenders influenced by drugs or alcohol</t>
  </si>
  <si>
    <t>New template. Element 2 wording revised for clarity.</t>
  </si>
  <si>
    <t>CSCOFM007</t>
  </si>
  <si>
    <t>Protect the safety and welfare of young offenders</t>
  </si>
  <si>
    <t>CSCOFM304A - Protect the safety and welfare of young offenders</t>
  </si>
  <si>
    <t>New template. PC wording revised for clarity, Element 2 re-ordered.</t>
  </si>
  <si>
    <t>CSCOFM008</t>
  </si>
  <si>
    <t>Supervise offenders</t>
  </si>
  <si>
    <t>CSCOFM305A - Supervise offenders</t>
  </si>
  <si>
    <t>PC 3.2 removed, PC 3.3 and 3.4 wording revised. Assessment Requirements revised.</t>
  </si>
  <si>
    <t>CSCOFM009</t>
  </si>
  <si>
    <t>Supervise offenders in the community</t>
  </si>
  <si>
    <t>CSCOFM306A - Supervise offenders in the community</t>
  </si>
  <si>
    <t>CSCOFM010</t>
  </si>
  <si>
    <t>Support offender to maintain positive relationships</t>
  </si>
  <si>
    <t>CSCOFM307A - Support offender to maintain positive relationships</t>
  </si>
  <si>
    <t>New template. PC 1.3 removed (duplicated 1.4), Element 2 PC wording revised.</t>
  </si>
  <si>
    <t>CSCOFM011</t>
  </si>
  <si>
    <t>Promote cooperative behaviour</t>
  </si>
  <si>
    <t>CSCOFM308A - Promote cooperative behaviour</t>
  </si>
  <si>
    <t>New template. Element 2 and 3 PCs reworded and reordered. Assessment Requirements revised.</t>
  </si>
  <si>
    <t>CSCOFM012</t>
  </si>
  <si>
    <t>Process offender induction</t>
  </si>
  <si>
    <t>CSCOFM309A - Process offender induction</t>
  </si>
  <si>
    <t>New template. Element 1 wording revised, PC 1.1 wording revised, PC 2.6 deleted. Assessment Requirements revised.</t>
  </si>
  <si>
    <t>CSCOFM013</t>
  </si>
  <si>
    <t>Provide responsible care to people with a mental health problem and/or condition</t>
  </si>
  <si>
    <t>CSCOFM310 - Provide responsible care to people with a mental health problem and or condition</t>
  </si>
  <si>
    <t>New template. PC 1.1 reworded for clarity, PC 1.3 removed to Knowledge Evidence.</t>
  </si>
  <si>
    <t>CSCOFM014</t>
  </si>
  <si>
    <t>Supervise female offenders</t>
  </si>
  <si>
    <t>CSCOFM311 - Supervise female offenders</t>
  </si>
  <si>
    <t>New template. PC 2.2 wording revised. Assessment Requirements revised.</t>
  </si>
  <si>
    <t>CSCOFM015</t>
  </si>
  <si>
    <t>Implement planned approach to offender management</t>
  </si>
  <si>
    <t>CSCOFM401A - Implement planned approach to offender management</t>
  </si>
  <si>
    <t>New template. PC 4.1 wording revised. Assessment Requirements revised.</t>
  </si>
  <si>
    <t>CSCOFM016</t>
  </si>
  <si>
    <t>Provide support to offenders in Aboriginal and Torres Strait communities</t>
  </si>
  <si>
    <t>CSCOFM402A - Provide support to offenders in Aboriginal and Torres Strait communities</t>
  </si>
  <si>
    <t>New template. PC 3.2 wording revised.</t>
  </si>
  <si>
    <t>CSCOFM017</t>
  </si>
  <si>
    <t>Supervise community work programs</t>
  </si>
  <si>
    <t>CSCOFM403A - Supervise community work programs</t>
  </si>
  <si>
    <t>CSCOFM018</t>
  </si>
  <si>
    <t>Provide guidance and counsel</t>
  </si>
  <si>
    <t>CSCOFM404A - Provide guidance and counsel</t>
  </si>
  <si>
    <t>CSCOFM019</t>
  </si>
  <si>
    <t>Manage complex supervision</t>
  </si>
  <si>
    <t>CSCOFM405 - Manage high risk offenders</t>
  </si>
  <si>
    <t>New template. Unit name changed to better reflect unit outcomes. Assessment Requirements revised.</t>
  </si>
  <si>
    <t>CSCOFM020</t>
  </si>
  <si>
    <t>Coordinate offender management processes</t>
  </si>
  <si>
    <t>CSCOFM501A - Coordinate offender management processes</t>
  </si>
  <si>
    <t>CSCOFM021</t>
  </si>
  <si>
    <t>Plan and review services to offenders</t>
  </si>
  <si>
    <t>CSCOFM502A - Plan and review services to offenders</t>
  </si>
  <si>
    <t>CSCOFM022</t>
  </si>
  <si>
    <t>Supervise offender management practices</t>
  </si>
  <si>
    <t>CSCOFM503A - Supervise offender management practices</t>
  </si>
  <si>
    <t>CSCOFM023</t>
  </si>
  <si>
    <t>Establish offender management practices</t>
  </si>
  <si>
    <t>CSCOFM601A - Establish offender management practices</t>
  </si>
  <si>
    <t>CSCORG001</t>
  </si>
  <si>
    <t>Contribute to achieving the goals of the organisation</t>
  </si>
  <si>
    <t>CSCORG201A - Contribute to achieving the goals of the organisation</t>
  </si>
  <si>
    <t>New template. PC 2.3 and 3.4 removed. PC 3.4, 4.1, 4.2 and 4.3 wording revised. Assessment Requirements revised.</t>
  </si>
  <si>
    <t>CSCORG002</t>
  </si>
  <si>
    <t>Communicate effectively</t>
  </si>
  <si>
    <t>CSCORG202A - Communicate effectively</t>
  </si>
  <si>
    <t>New template. PC 3.5, 4.2 and 5.4 wording revised. Assessment requirements revised.</t>
  </si>
  <si>
    <t>CSCORG003</t>
  </si>
  <si>
    <t>Prepare reports</t>
  </si>
  <si>
    <t>CSCORG301A - Prepare reports</t>
  </si>
  <si>
    <t>PC wording revised in all Elements, PC 2.4 removed. Assessment Requirements revised.</t>
  </si>
  <si>
    <t>CSCORG004</t>
  </si>
  <si>
    <t>Prepare reports for justice agencies</t>
  </si>
  <si>
    <t>CSCORG302A - Prepare reports for justice agencies</t>
  </si>
  <si>
    <t>PC 1.2, 1.5 and 2.8 wording revised. Assessment Requirements revised.</t>
  </si>
  <si>
    <t>CSCORG005</t>
  </si>
  <si>
    <t>Conduct interviews</t>
  </si>
  <si>
    <t>CSCORG303A - Conduct interviews</t>
  </si>
  <si>
    <t>PC wording in Element 2 revised.</t>
  </si>
  <si>
    <t>CSCORG006</t>
  </si>
  <si>
    <t>Work effectively with culturally diverse offenders and colleagues</t>
  </si>
  <si>
    <t>CSCORG304 - Work effectively with culturally diverse offenders and colleagues</t>
  </si>
  <si>
    <t>New template. PC 4.2 wording revised.</t>
  </si>
  <si>
    <t>CSCORG007</t>
  </si>
  <si>
    <t>Contribute to work unit planning</t>
  </si>
  <si>
    <t>CSCORG401A - Contribute to work unit planning</t>
  </si>
  <si>
    <t>PC 1.1 removed, Element 2 re-worded, PC .32, 3.3 and 3.4 revised.</t>
  </si>
  <si>
    <t>CSCORG008</t>
  </si>
  <si>
    <t>Gather and report complex information</t>
  </si>
  <si>
    <t>CSCORG402A - Gather and report complex information</t>
  </si>
  <si>
    <t>PC 3.7 removed. Assessment Requirements revised.</t>
  </si>
  <si>
    <t>CSCORG009</t>
  </si>
  <si>
    <t>Report to a formal inquiry</t>
  </si>
  <si>
    <t>CSCORG403A - Report to a formal inquiry</t>
  </si>
  <si>
    <t>CSCORG010</t>
  </si>
  <si>
    <t>Organise and chair meetings</t>
  </si>
  <si>
    <t>CSCORG404A - Organise and chair meetings</t>
  </si>
  <si>
    <t>CSCORG011</t>
  </si>
  <si>
    <t>Establish and maintain networks</t>
  </si>
  <si>
    <t>CSCORG405A - Establish and maintain networks</t>
  </si>
  <si>
    <t>CSCORG012</t>
  </si>
  <si>
    <t>Manage activities to meet client requirements</t>
  </si>
  <si>
    <t>CSCORG406A - Manage activities to meet client requirements</t>
  </si>
  <si>
    <t>CSCORG013</t>
  </si>
  <si>
    <t>Coordinate a work team</t>
  </si>
  <si>
    <t>CSCORG407A - Coordinate a work team</t>
  </si>
  <si>
    <t>PC 3.4 removed. Assessment Requirements revised.</t>
  </si>
  <si>
    <t>CSCORG014</t>
  </si>
  <si>
    <t>Use information to make critical decisions</t>
  </si>
  <si>
    <t>CSCORG501A - Use information to make critical decisions</t>
  </si>
  <si>
    <t>CSCORG015</t>
  </si>
  <si>
    <t>Represent and promote the organisation</t>
  </si>
  <si>
    <t>CSCORG502A - Represent and promote the organisation</t>
  </si>
  <si>
    <t>CSCORG016</t>
  </si>
  <si>
    <t>Coordinate resource allocation and usage</t>
  </si>
  <si>
    <t>CSCORG503A - Coordinate resource allocation and usage</t>
  </si>
  <si>
    <t>CSCORG017</t>
  </si>
  <si>
    <t>Coordinate the implementation of change</t>
  </si>
  <si>
    <t>CSCORG504A - Coordinate the implementation of change</t>
  </si>
  <si>
    <t>CSCORG018</t>
  </si>
  <si>
    <t>Manage a work unit</t>
  </si>
  <si>
    <t>CSCORG505A - Manage a work unit</t>
  </si>
  <si>
    <t>CSCORG019</t>
  </si>
  <si>
    <t>Manage teamwork through delegations</t>
  </si>
  <si>
    <t>CSCORG506A - Manage teamwork through delegations</t>
  </si>
  <si>
    <t>CSCORG020</t>
  </si>
  <si>
    <t>Manage projects in justice and offender services</t>
  </si>
  <si>
    <t>CSCORG507A - Manage projects in justice and offender services</t>
  </si>
  <si>
    <t>CSCORG021</t>
  </si>
  <si>
    <t>Determine the effective use of financial resources</t>
  </si>
  <si>
    <t>CSCORG508A - Determine the effective use of financial resources</t>
  </si>
  <si>
    <t>CSCORG022</t>
  </si>
  <si>
    <t>Manage effective workplace relationships</t>
  </si>
  <si>
    <t>CSCORG509 - Manage effective workplace relationships</t>
  </si>
  <si>
    <t>CSCORG023</t>
  </si>
  <si>
    <t>Provide leadership in justice services</t>
  </si>
  <si>
    <t>CSCORG601A - Provide leadership in justice services</t>
  </si>
  <si>
    <t>CSCORG024</t>
  </si>
  <si>
    <t>Plan and implement changes in justice services</t>
  </si>
  <si>
    <t>CSCORG602A - Plan and implement changes in justice services</t>
  </si>
  <si>
    <t>CSCORG025</t>
  </si>
  <si>
    <t>Manage the delivery of a quality correctional service</t>
  </si>
  <si>
    <t>CSCORG603A - Manage the delivery of a quality correctional service</t>
  </si>
  <si>
    <t>CSCORG026</t>
  </si>
  <si>
    <t>Establish strategic guidance for correctional services</t>
  </si>
  <si>
    <t>CSCORG604A - Establish strategic guidance for correctional services</t>
  </si>
  <si>
    <t>CSCORG027</t>
  </si>
  <si>
    <t>Research issues of concern in correctional services</t>
  </si>
  <si>
    <t>CSCORG605A - Research issues of concern in correctional services</t>
  </si>
  <si>
    <t>CSCSAS001</t>
  </si>
  <si>
    <t>Maintain security</t>
  </si>
  <si>
    <t>CSCSAS201A - Maintain security</t>
  </si>
  <si>
    <t>New template. PC 1.2 and 2.4 removed. PC1.3 revised. Assessment Requirements revised.</t>
  </si>
  <si>
    <t>CSCSAS002</t>
  </si>
  <si>
    <t>Screen access to and exit from premises</t>
  </si>
  <si>
    <t>CSCSAS202A - Screen access to and exit from premises</t>
  </si>
  <si>
    <t>New template. PC 1.1, 1.4, 2.1 and 3.4 wording revised.</t>
  </si>
  <si>
    <t>CSCSAS003</t>
  </si>
  <si>
    <t>Maintain the security of premises</t>
  </si>
  <si>
    <t>CSCSAS203A - Maintain the security of premises</t>
  </si>
  <si>
    <t>PC 1.1 wording revised.</t>
  </si>
  <si>
    <t>CSCSAS004</t>
  </si>
  <si>
    <t>Maintain security of the environment</t>
  </si>
  <si>
    <t>CSCSAS204A - Maintain security of the environment</t>
  </si>
  <si>
    <t>CSCSAS005</t>
  </si>
  <si>
    <t>Contain incidents that jeopardise safety and security</t>
  </si>
  <si>
    <t>CSCSAS205A - Contain incidents that jeopardise safety and security</t>
  </si>
  <si>
    <t>CSCSAS006</t>
  </si>
  <si>
    <t>Respond to medical emergencies</t>
  </si>
  <si>
    <t>CSCSAS206A - Respond to medical emergencies</t>
  </si>
  <si>
    <t>New template. Assessment requirements revised.</t>
  </si>
  <si>
    <t>CSCSAS007</t>
  </si>
  <si>
    <t>Operate central monitoring station</t>
  </si>
  <si>
    <t>CSCSAS207A - Operate central monitoring station</t>
  </si>
  <si>
    <t>CSCSAS008</t>
  </si>
  <si>
    <t>Maintain security system</t>
  </si>
  <si>
    <t>CSCSAS301A - Maintain security system</t>
  </si>
  <si>
    <t>PC wording revised. Assessment Requirements revised.</t>
  </si>
  <si>
    <t>CSCSAS009</t>
  </si>
  <si>
    <t>Control incidents using defensive tactics</t>
  </si>
  <si>
    <t>CSCSAS302A - Control incidents using defensive tactics</t>
  </si>
  <si>
    <t>CSCSAS010</t>
  </si>
  <si>
    <t>Conduct searches</t>
  </si>
  <si>
    <t>CSCSAS303A - Conduct searches</t>
  </si>
  <si>
    <t>CSCSAS011</t>
  </si>
  <si>
    <t>Monitor control room operations</t>
  </si>
  <si>
    <t>CSCSAS304A - Monitor control room operations</t>
  </si>
  <si>
    <t>PC 1.2 and 2.3 wording revised. Assessment Requirements revised.</t>
  </si>
  <si>
    <t>CSCSAS012</t>
  </si>
  <si>
    <t>Supervise attendance at court</t>
  </si>
  <si>
    <t>CSCSAS305A - Supervise attendance at court</t>
  </si>
  <si>
    <t>CSCSAS013</t>
  </si>
  <si>
    <t>Manage conflict through negotiation</t>
  </si>
  <si>
    <t>CSCSAS306A - Manage conflict through negotiation</t>
  </si>
  <si>
    <t>PC 3.3 and 3.4 wording revised. Assessment Requirements revised.</t>
  </si>
  <si>
    <t>CSCSAS014</t>
  </si>
  <si>
    <t>Monitor and review security systems</t>
  </si>
  <si>
    <t>CSCSAS401A - Monitor and review security systems</t>
  </si>
  <si>
    <t>New template. PC 1.3, 2.3, 3.1, 3.4 and 3.6 revised.</t>
  </si>
  <si>
    <t>CSCSAS015</t>
  </si>
  <si>
    <t>Manage threatening behaviour</t>
  </si>
  <si>
    <t>CSCSAS402B - Manage threatening behaviour</t>
  </si>
  <si>
    <t>PC 2.5 and 2.13 added. Assessment Requirements revised.</t>
  </si>
  <si>
    <t>CSCSAS016</t>
  </si>
  <si>
    <t>Provide emergency response to dangerous incidents</t>
  </si>
  <si>
    <t>CSCSAS403A - Provide emergency response to dangerous incidents</t>
  </si>
  <si>
    <t>PC 4.1 added, PC 4.3 and 4.5 wording revised. Assessment Requirements revised.</t>
  </si>
  <si>
    <t>CSCSAS017</t>
  </si>
  <si>
    <t>Use firearms</t>
  </si>
  <si>
    <t>CSCSAS404A - Use firearms</t>
  </si>
  <si>
    <t>New template. PC 2.3 and 3.3 wording revised.</t>
  </si>
  <si>
    <t>CSCSAS018</t>
  </si>
  <si>
    <t>Plan responses to incidents that jeopardise safety and security</t>
  </si>
  <si>
    <t>CSCSAS501A - Plan responses to incidents that jeopardise safety and security</t>
  </si>
  <si>
    <t>CSCSAS019</t>
  </si>
  <si>
    <t>Determine response to security risks</t>
  </si>
  <si>
    <t>CSCSAS502A - Determine response to security risks</t>
  </si>
  <si>
    <t>CSCSAS020</t>
  </si>
  <si>
    <t>Manage security</t>
  </si>
  <si>
    <t>CSCSAS021</t>
  </si>
  <si>
    <t>Participate in incident briefing, debriefing and analysis</t>
  </si>
  <si>
    <t>CSCTRA001</t>
  </si>
  <si>
    <t>Maintain security during escort</t>
  </si>
  <si>
    <t>Elements 2 and 3 revised to reflect work role.</t>
  </si>
  <si>
    <t>CSCTRA002</t>
  </si>
  <si>
    <t>Operate security vehicles</t>
  </si>
  <si>
    <t>CSCTRA202A - Operate security vehicles</t>
  </si>
  <si>
    <t>CSCTRA003</t>
  </si>
  <si>
    <t>Navigate transport</t>
  </si>
  <si>
    <t>CSCTRA203A - Navigate transport</t>
  </si>
  <si>
    <t>CSCTRA004</t>
  </si>
  <si>
    <t>Plan and monitor escorts</t>
  </si>
  <si>
    <t>Unit revised to reflect planning and monitoring escorts.</t>
  </si>
  <si>
    <t>CSCWHS001</t>
  </si>
  <si>
    <t>Use safe work practices</t>
  </si>
  <si>
    <t>CSCOHS201A - Use safe work practices</t>
  </si>
  <si>
    <t>CSCWHS002</t>
  </si>
  <si>
    <t>Supervise occupational health and safety practices</t>
  </si>
  <si>
    <t>CSCOHS401A - Supervise occupational health and safety practices</t>
  </si>
  <si>
    <t>Corrected Elements and Performance Criteria error</t>
  </si>
  <si>
    <t>CSCTRA201A - Maintain security during escort</t>
  </si>
  <si>
    <t>CSCTRA401A - Plan and monitor escorts</t>
  </si>
  <si>
    <t>CSC30119</t>
  </si>
  <si>
    <t>CSC30219</t>
  </si>
  <si>
    <t>Certificate III in Immigration Detention Operations</t>
  </si>
  <si>
    <t>Superseded</t>
  </si>
  <si>
    <t>Superseded unit</t>
  </si>
  <si>
    <t>CSCIDO002</t>
  </si>
  <si>
    <t>Supervise people in immigration detention</t>
  </si>
  <si>
    <t>CSCIDO001</t>
  </si>
  <si>
    <t>Protect the safety and welfare of people in immigration detention</t>
  </si>
  <si>
    <t>CSCOFM026</t>
  </si>
  <si>
    <t>Protect the safety and welfare of Aboriginal and Torres Strait Islander offenders</t>
  </si>
  <si>
    <t>CSCOFM029</t>
  </si>
  <si>
    <t>CSCOFM027</t>
  </si>
  <si>
    <t xml:space="preserve">Protect the safety and welfare of young people who have offended </t>
  </si>
  <si>
    <t>CSCOFM024</t>
  </si>
  <si>
    <t>Establish and maintain relationships with community agencies and offenders</t>
  </si>
  <si>
    <t>CSCOFM025</t>
  </si>
  <si>
    <t>CSCOFM028</t>
  </si>
  <si>
    <t>Provide support to offenders in Aboriginal and Torres Strait Islander communities</t>
  </si>
  <si>
    <t>CSCOFM030</t>
  </si>
  <si>
    <t>Support offender rehabilitation and reintegration in the community</t>
  </si>
  <si>
    <t>CSCORG028</t>
  </si>
  <si>
    <t>CSCSAS023</t>
  </si>
  <si>
    <t>Support a response to medical emergencies</t>
  </si>
  <si>
    <t>CSCSAS022</t>
  </si>
  <si>
    <t>CSCOFM005 Protect the safety and welfare of Aboriginal and Torres Strait offenders.</t>
  </si>
  <si>
    <t>CSCOFM006 Respond to offenders influenced by drugs or alcohol.</t>
  </si>
  <si>
    <t>CSCOFM007 Protect the safety and welfare of young offenders.</t>
  </si>
  <si>
    <t>CSCOFM009 Supervise offenders in the community.</t>
  </si>
  <si>
    <t>CSCOFM011 Promote cooperative behaviour.</t>
  </si>
  <si>
    <t>CSCOFM016 Provide support to offenders in Aboriginal and Torres Strait communities.</t>
  </si>
  <si>
    <t>CSCSAS006 Respond to medical emergencies.</t>
  </si>
  <si>
    <t>CSCSAS010 Conduct searches.</t>
  </si>
  <si>
    <t>CSCORG006 Work effectively with culturally diverse offenders and colleagues.</t>
  </si>
  <si>
    <t>New qualification</t>
  </si>
  <si>
    <t>CSC30115 Certificate III in Correctional Practice</t>
  </si>
  <si>
    <t>CSCSS0001</t>
  </si>
  <si>
    <t>Electronic Monitoring Operator Skill Set</t>
  </si>
  <si>
    <t>New Skill Set</t>
  </si>
  <si>
    <t>Superseded by CSC30119 Certificate III in Correctional Practice</t>
  </si>
  <si>
    <t>Superseded by CSCOFM026 Protect the safety and welfare of Aboriginal and Torres Strait Islander offenders</t>
  </si>
  <si>
    <t>Superseded by CSCOFM029 Respond to offenders influenced by drugs or alcohol</t>
  </si>
  <si>
    <t xml:space="preserve">Superseded by CSCOFM027 Protect the safety and welfare of young people who have offended </t>
  </si>
  <si>
    <t>Superseded by CSCOFM024 Establish and maintain relationships with community agencies and offenders</t>
  </si>
  <si>
    <t>Superseded by CSCOFM025 Promote cooperative behaviour</t>
  </si>
  <si>
    <t>Superseded by CSCOFM028 Provide support to offenders in Aboriginal and Torres Strait Islander communities</t>
  </si>
  <si>
    <t>Superseded by CSCORG028 Work effectively with culturally diverse offenders and colleagues</t>
  </si>
  <si>
    <t>Superseded by CSCSAS023 Support a response to medical emergencies</t>
  </si>
  <si>
    <t>Superseded by CSCSAS022 Conduct searches</t>
  </si>
  <si>
    <t>Superseded qualification</t>
  </si>
  <si>
    <t>Replaced deleted core unit
New elective group added Group D: Youth Community specialisation 
One or more units added or deleted from elective groups</t>
  </si>
  <si>
    <t>One or more units added or deleted from the general elective group</t>
  </si>
  <si>
    <t xml:space="preserve">Unit title changed to accurately reflect the outcome of this unit
Element 1 title changed to more accurately reflect job outcome
PC reworked to clarify performance and standard required
Element 2 PC reworked to clarify performance and standard required
Element 3 PC reworked to clarify performance and standard required
Performance Evidence Reworked. Overall demonstration of performance competence in the unit is considered to be equivalent.
Knowledge Evidence Reworked. Overall demonstration of knowledge competence in the unit is considered to be equivalent. </t>
  </si>
  <si>
    <t xml:space="preserve">Unit title changed to accurately reflect the outcome of this unit
Element 1 PC reworked to clarify performance and standard required
Element 2 PC reworked to clarify performance and standard required
Performance Evidence Reworked. Overall demonstration of performance competence in the unit is considered to be equivalent.
Knowledge Evidence Reworked. Overall demonstration of knowledge competence in the unit is considered to be equivalent. </t>
  </si>
  <si>
    <t xml:space="preserve">Element 1 new element added
Element 2 PC reworked to clarify performance and standard required
Element 3 PC reworked to clarify performance and standard required
Performance Evidence Reworked. Overall demonstration of performance competence in the unit is considered to be equivalent.
Knowledge Evidence Reworked. Overall demonstration of knowledge competence in the unit is considered to be equivalent. </t>
  </si>
  <si>
    <t xml:space="preserve">Element 1 PC reworked to clarify performance and standard required
Element 2 PC reworked to clarify performance and standard required
Performance Evidence Reworked. Overall demonstration of performance competence in the unit is considered to be equivalent.
Knowledge Evidence Reworked. Overall demonstration of knowledge competence in the unit is considered to be equivalent. </t>
  </si>
  <si>
    <t xml:space="preserve">Element 1 new element added
Element 2 PC reworked to clarify performance and standard required
Element 3 PC reworked to clarify performance and standard required
Performance Evidence Reworked. Overall demonstration of performance competence in the unit is considered not equivalent.
Knowledge Evidence Reworked. Overall demonstration of knowledge competence in the unit is considered not equivalent. </t>
  </si>
  <si>
    <t xml:space="preserve">Element 1 PC reworked to clarify performance and standard required
Element 2 PC reworked to clarify performance and standard required
Element 3 PC reworked to clarify performance and standard required
Performance Evidence Reworked. Overall demonstration of performance competence in the unit is considered to be equivalent.
Knowledge Evidence Reworked. Overall demonstration of knowledge competence in the unit is considered to be equivalent. </t>
  </si>
  <si>
    <t xml:space="preserve">Element 1 PC reworked to clarify performance and standard required
Element 2 PC reworked to clarify performance and standard required
Element 3 PC reworked to clarify performance and standard required
Element 4 PC reworked to clarify performance and standard required
Performance Evidence Reworked. Overall demonstration of performance competence in the unit is considered not equivalent.
Knowledge Evidence Reworked. Overall demonstration of knowledge competence in the unit is considered not equivalent. </t>
  </si>
  <si>
    <t xml:space="preserve">Manage security </t>
  </si>
  <si>
    <t>Element 2 PC reworked to clarify performance and standard required</t>
  </si>
  <si>
    <t>SplitMapping</t>
  </si>
  <si>
    <t>CombinedMapping</t>
  </si>
  <si>
    <t>CSC30112</t>
  </si>
  <si>
    <t>CSCOFM302A</t>
  </si>
  <si>
    <t>CSCOFM302A CSCOFM005 CSCOFM026 NA NA NA NA NA</t>
  </si>
  <si>
    <t>CSCOFM303A</t>
  </si>
  <si>
    <t>CSCOFM303A CSCOFM006 CSCOFM029 NA NA NA NA NA</t>
  </si>
  <si>
    <t>CSCOFM304A</t>
  </si>
  <si>
    <t>CSCOFM304A CSCOFM007 CSCOFM027 NA NA NA NA NA</t>
  </si>
  <si>
    <t>CSCOFM306A</t>
  </si>
  <si>
    <t>CSCOFM306A CSCOFM009 CSCOFM024 NA NA NA NA NA</t>
  </si>
  <si>
    <t>CSCOFM308A</t>
  </si>
  <si>
    <t>CSCOFM308A CSCOFM011 CSCOFM025 NA NA NA NA NA</t>
  </si>
  <si>
    <t>CSCOFM402A</t>
  </si>
  <si>
    <t>CSCOFM402A CSCOFM016 CSCOFM028 NA NA NA NA NA</t>
  </si>
  <si>
    <t>CSCORG304</t>
  </si>
  <si>
    <t>CSCORG304 CSCORG006 CSCORG028 NA NA NA NA NA</t>
  </si>
  <si>
    <t>CSCSAS206A</t>
  </si>
  <si>
    <t>CSCSAS206A CSCSAS006 CSCSAS023 NA NA NA NA NA</t>
  </si>
  <si>
    <t>CSCSAS303A</t>
  </si>
  <si>
    <t>CSCSAS303A CSCSAS010 CSCSAS022 NA NA NA NA NA</t>
  </si>
  <si>
    <t>CSC20112</t>
  </si>
  <si>
    <t>CSC20112 CSC20115 CSC20112 NA NA NA NA NA</t>
  </si>
  <si>
    <t>CSC40112</t>
  </si>
  <si>
    <t>CSC50112</t>
  </si>
  <si>
    <t>CSC50112 CSC50115 NA NA NA NA NA NA</t>
  </si>
  <si>
    <t>CSC60112</t>
  </si>
  <si>
    <t>CSC60112 CSC60115 NA NA NA NA NA NA</t>
  </si>
  <si>
    <t>NA CSC30219 NA NA NA NA NA NA</t>
  </si>
  <si>
    <t>CSCDH401A</t>
  </si>
  <si>
    <t>CSCDH402A</t>
  </si>
  <si>
    <t>CSCDH403A</t>
  </si>
  <si>
    <t>CSCDH404A</t>
  </si>
  <si>
    <t>CSCDH405A</t>
  </si>
  <si>
    <t>CSCDH406A</t>
  </si>
  <si>
    <t>CSCDH407A</t>
  </si>
  <si>
    <t>CSCDH407A CSCDOG007 NA NA NA NA NA NA</t>
  </si>
  <si>
    <t>CSCINT401A</t>
  </si>
  <si>
    <t>CSCINT401A CSCINT001 NA NA NA NA NA NA</t>
  </si>
  <si>
    <t>CSCINT402A</t>
  </si>
  <si>
    <t>CSCINT402A CSCINT002 NA NA NA NA NA NA</t>
  </si>
  <si>
    <t>CSCINT403A</t>
  </si>
  <si>
    <t>CSCINT403A CSCINT003 NA NA NA NA NA NA</t>
  </si>
  <si>
    <t>CSCINT404A</t>
  </si>
  <si>
    <t>CSCINT404A CSCINT004 NA NA NA NA NA NA</t>
  </si>
  <si>
    <t>CSCINT405A</t>
  </si>
  <si>
    <t>CSCINT405A CSCINT005 NA NA NA NA NA NA</t>
  </si>
  <si>
    <t>CSCINT501A</t>
  </si>
  <si>
    <t>CSCINT501A CSCINT006 NA NA NA NA NA NA</t>
  </si>
  <si>
    <t>CSCINT502A</t>
  </si>
  <si>
    <t>CSCINT502A CSCINT007 NA NA NA NA NA NA</t>
  </si>
  <si>
    <t>CSCINT601A</t>
  </si>
  <si>
    <t>CSCINT601A CSCINT008 NA NA NA NA NA NA</t>
  </si>
  <si>
    <t>CSCITL501</t>
  </si>
  <si>
    <t>CSCITL501 CSCITL001 NA NA NA NA NA NA</t>
  </si>
  <si>
    <t>CSCITL502</t>
  </si>
  <si>
    <t>CSCITL502 CSCITL002 NA NA NA NA NA NA</t>
  </si>
  <si>
    <t>CSCITL503</t>
  </si>
  <si>
    <t>CSCITL503 CSCITL003 NA NA NA NA NA NA</t>
  </si>
  <si>
    <t>CSCOFM201A</t>
  </si>
  <si>
    <t>CSCOFM201A CSCOFM001 NA NA NA NA NA NA</t>
  </si>
  <si>
    <t>CSCOFM202A</t>
  </si>
  <si>
    <t>CSCOFM202A CSCOFM002 NA NA NA NA NA NA</t>
  </si>
  <si>
    <t>CSCOFM203A</t>
  </si>
  <si>
    <t>CSCOFM203A CSCOFM003 NA NA NA NA NA NA</t>
  </si>
  <si>
    <t>CSCOFM301A</t>
  </si>
  <si>
    <t>CSCOFM301A CSCOFM004 NA NA NA NA NA NA</t>
  </si>
  <si>
    <t>CSCOFM305A</t>
  </si>
  <si>
    <t>CSCOFM305A CSCOFM008 NA NA NA NA NA NA</t>
  </si>
  <si>
    <t>CSCOFM307A</t>
  </si>
  <si>
    <t>CSCOFM307A CSCOFM010 NA NA NA NA NA NA</t>
  </si>
  <si>
    <t>CSCOFM309A</t>
  </si>
  <si>
    <t>CSCOFM309A CSCOFM012 NA NA NA NA NA NA</t>
  </si>
  <si>
    <t>CSCOFM310</t>
  </si>
  <si>
    <t>CSCOFM310 CSCOFM013 NA NA NA NA NA NA</t>
  </si>
  <si>
    <t>CSCOFM311</t>
  </si>
  <si>
    <t>CSCOFM311 CSCOFM014 NA NA NA NA NA NA</t>
  </si>
  <si>
    <t>CSCOFM401A</t>
  </si>
  <si>
    <t>CSCOFM401A CSCOFM015 NA NA NA NA NA NA</t>
  </si>
  <si>
    <t>CSCOFM403A</t>
  </si>
  <si>
    <t>CSCOFM403A CSCOFM017 NA NA NA NA NA NA</t>
  </si>
  <si>
    <t>CSCOFM404A</t>
  </si>
  <si>
    <t>CSCOFM404A CSCOFM018 NA NA NA NA NA NA</t>
  </si>
  <si>
    <t>CSCOFM405</t>
  </si>
  <si>
    <t>CSCOFM405 CSCOFM019 NA NA NA NA NA NA</t>
  </si>
  <si>
    <t>CSCOFM501A</t>
  </si>
  <si>
    <t>CSCOFM501A CSCOFM020 NA NA NA NA NA NA</t>
  </si>
  <si>
    <t>CSCOFM502A</t>
  </si>
  <si>
    <t>CSCOFM502A CSCOFM021 NA NA NA NA NA NA</t>
  </si>
  <si>
    <t>CSCOFM503A</t>
  </si>
  <si>
    <t>CSCOFM503A CSCOFM022 NA NA NA NA NA NA</t>
  </si>
  <si>
    <t>CSCOFM601A</t>
  </si>
  <si>
    <t>CSCOFM601A CSCOFM023 NA NA NA NA NA NA</t>
  </si>
  <si>
    <t>CSCORG201A</t>
  </si>
  <si>
    <t>CSCORG201A CSCORG001 NA NA NA NA NA NA</t>
  </si>
  <si>
    <t>CSCORG202A</t>
  </si>
  <si>
    <t>CSCORG202A CSCORG002 NA NA NA NA NA NA</t>
  </si>
  <si>
    <t>CSCORG301A</t>
  </si>
  <si>
    <t>CSCORG301A CSCORG003 NA NA NA NA NA NA</t>
  </si>
  <si>
    <t>CSCORG302A</t>
  </si>
  <si>
    <t>CSCORG302A CSCORG004 NA NA NA NA NA NA</t>
  </si>
  <si>
    <t>CSCORG303A</t>
  </si>
  <si>
    <t>CSCORG401A</t>
  </si>
  <si>
    <t>CSCORG401A CSCORG007 NA NA NA NA NA NA</t>
  </si>
  <si>
    <t>CSCORG402A</t>
  </si>
  <si>
    <t>CSCORG402A CSCORG008 NA NA NA NA NA NA</t>
  </si>
  <si>
    <t>CSCORG403A</t>
  </si>
  <si>
    <t>CSCORG403A CSCORG009 NA NA NA NA NA NA</t>
  </si>
  <si>
    <t>CSCORG404A</t>
  </si>
  <si>
    <t>CSCORG404A CSCORG010 NA NA NA NA NA NA</t>
  </si>
  <si>
    <t>CSCORG405A</t>
  </si>
  <si>
    <t>CSCORG405A CSCORG011 NA NA NA NA NA NA</t>
  </si>
  <si>
    <t>CSCORG406A</t>
  </si>
  <si>
    <t>CSCORG406A CSCORG012 NA NA NA NA NA NA</t>
  </si>
  <si>
    <t>CSCORG407A</t>
  </si>
  <si>
    <t>CSCORG407A CSCORG013 NA NA NA NA NA NA</t>
  </si>
  <si>
    <t>CSCORG501A</t>
  </si>
  <si>
    <t>CSCORG501A CSCORG014 NA NA NA NA NA NA</t>
  </si>
  <si>
    <t>CSCORG502A</t>
  </si>
  <si>
    <t>CSCORG502A CSCORG015 NA NA NA NA NA NA</t>
  </si>
  <si>
    <t>CSCORG503A</t>
  </si>
  <si>
    <t>CSCORG503A CSCORG016 NA NA NA NA NA NA</t>
  </si>
  <si>
    <t>CSCORG504A</t>
  </si>
  <si>
    <t>CSCORG504A CSCORG017 NA NA NA NA NA NA</t>
  </si>
  <si>
    <t>CSCORG505A</t>
  </si>
  <si>
    <t>CSCORG505A CSCORG018 NA NA NA NA NA NA</t>
  </si>
  <si>
    <t>CSCORG506A</t>
  </si>
  <si>
    <t>CSCORG506A CSCORG019 NA NA NA NA NA NA</t>
  </si>
  <si>
    <t>CSCORG507A</t>
  </si>
  <si>
    <t>CSCORG507A CSCORG020 NA NA NA NA NA NA</t>
  </si>
  <si>
    <t>CSCORG508A</t>
  </si>
  <si>
    <t>CSCORG508A CSCORG021 NA NA NA NA NA NA</t>
  </si>
  <si>
    <t>CSCORG509</t>
  </si>
  <si>
    <t>CSCORG509 CSCORG022 NA NA NA NA NA NA</t>
  </si>
  <si>
    <t>CSCORG601A</t>
  </si>
  <si>
    <t>CSCORG601A CSCORG023 NA NA NA NA NA NA</t>
  </si>
  <si>
    <t>CSCORG602A</t>
  </si>
  <si>
    <t>CSCORG602A CSCORG024 NA NA NA NA NA NA</t>
  </si>
  <si>
    <t>CSCORG603A</t>
  </si>
  <si>
    <t>CSCORG603A CSCORG025 NA NA NA NA NA NA</t>
  </si>
  <si>
    <t>CSCORG604A</t>
  </si>
  <si>
    <t>CSCORG604A CSCORG026 NA NA NA NA NA NA</t>
  </si>
  <si>
    <t>CSCORG605A</t>
  </si>
  <si>
    <t>CSCORG605A CSCORG027 NA NA NA NA NA NA</t>
  </si>
  <si>
    <t>CSCSAS201A</t>
  </si>
  <si>
    <t>CSCSAS201A CSCSAS001 NA NA NA NA NA NA</t>
  </si>
  <si>
    <t>CSCSAS202A</t>
  </si>
  <si>
    <t>CSCSAS202A CSCSAS002 NA NA NA NA NA NA</t>
  </si>
  <si>
    <t>CSCSAS203A</t>
  </si>
  <si>
    <t>CSCSAS203A CSCSAS003 NA NA NA NA NA NA</t>
  </si>
  <si>
    <t>CSCSAS204A</t>
  </si>
  <si>
    <t>CSCSAS204A CSCSAS004 NA NA NA NA NA NA</t>
  </si>
  <si>
    <t>CSCSAS205A</t>
  </si>
  <si>
    <t>CSCSAS205A CSCSAS005 NA NA NA NA NA NA</t>
  </si>
  <si>
    <t>CSCSAS207A</t>
  </si>
  <si>
    <t>CSCSAS207A CSCSAS007 NA NA NA NA NA NA</t>
  </si>
  <si>
    <t>CSCSAS301A</t>
  </si>
  <si>
    <t>CSCSAS301A CSCSAS008 NA NA NA NA NA NA</t>
  </si>
  <si>
    <t>CSCSAS302A</t>
  </si>
  <si>
    <t>CSCSAS302A CSCSAS009 NA NA NA NA NA NA</t>
  </si>
  <si>
    <t>CSCSAS304A</t>
  </si>
  <si>
    <t>CSCSAS304A CSCSAS011 NA NA NA NA NA NA</t>
  </si>
  <si>
    <t>CSCSAS305A</t>
  </si>
  <si>
    <t>CSCSAS305A CSCSAS012 NA NA NA NA NA NA</t>
  </si>
  <si>
    <t>CSCSAS306A</t>
  </si>
  <si>
    <t>CSCSAS306A CSCSAS013 NA NA NA NA NA NA</t>
  </si>
  <si>
    <t>CSCSAS401A</t>
  </si>
  <si>
    <t>CSCSAS401A CSCSAS014 NA NA NA NA NA NA</t>
  </si>
  <si>
    <t>CSCSAS402B</t>
  </si>
  <si>
    <t>CSCSAS402B CSCSAS015 NA NA NA NA NA NA</t>
  </si>
  <si>
    <t>CSCSAS403A</t>
  </si>
  <si>
    <t>CSCSAS403A CSCSAS016 NA NA NA NA NA NA</t>
  </si>
  <si>
    <t>CSCSAS404A</t>
  </si>
  <si>
    <t>CSCSAS404A CSCSAS017 NA NA NA NA NA NA</t>
  </si>
  <si>
    <t>CSCSAS501A</t>
  </si>
  <si>
    <t>CSCSAS501A CSCSAS018 NA NA NA NA NA NA</t>
  </si>
  <si>
    <t>CSCSAS502A</t>
  </si>
  <si>
    <t>CSCSAS502A CSCSAS019 NA NA NA NA NA NA</t>
  </si>
  <si>
    <t>NA CSCSAS020 NA NA NA NA NA NA</t>
  </si>
  <si>
    <t>NA CSCSAS021 NA NA NA NA NA NA</t>
  </si>
  <si>
    <t>CSCTRA201A</t>
  </si>
  <si>
    <t>CSCTRA201A CSCTRA001 NA NA NA NA NA NA</t>
  </si>
  <si>
    <t>CSCTRA202A</t>
  </si>
  <si>
    <t>CSCTRA202A CSCTRA002 NA NA NA NA NA NA</t>
  </si>
  <si>
    <t>CSCTRA203A</t>
  </si>
  <si>
    <t>CSCTRA203A CSCTRA003 NA NA NA NA NA NA</t>
  </si>
  <si>
    <t>CSCTRA401A</t>
  </si>
  <si>
    <t>CSCTRA401A CSCTRA004 NA NA NA NA NA NA</t>
  </si>
  <si>
    <t>CSCOHS201A</t>
  </si>
  <si>
    <t>CSCOHS201A CSCWHS001 NA NA NA NA NA NA</t>
  </si>
  <si>
    <t>CSCOHS401A</t>
  </si>
  <si>
    <t>CSCOHS401A CSCWHS002 NA NA NA NA NA NA</t>
  </si>
  <si>
    <t>NA CSCIDO002 NA NA NA NA NA NA</t>
  </si>
  <si>
    <t>NA CSCIDO001 NA NA NA NA NA NA</t>
  </si>
  <si>
    <t>NA CSCOFM030 NA NA NA NA NA NA</t>
  </si>
  <si>
    <t>NA CSCSS0001 NA NA NA NA NA NA</t>
  </si>
  <si>
    <t>History filter</t>
  </si>
  <si>
    <t>CSC30120</t>
  </si>
  <si>
    <t>CSC30119 Certificate III in Correctional Practice</t>
  </si>
  <si>
    <t>Specialisation units - One native specialisation unit updated</t>
  </si>
  <si>
    <t>Superseded by CSC30120 Certificate III in Correctional Practice</t>
  </si>
  <si>
    <t>Superseded Qualification</t>
  </si>
  <si>
    <t>CSC40120</t>
  </si>
  <si>
    <t>CSC40115 Certificate IV in Correctional Practice</t>
  </si>
  <si>
    <t>Superseded by CSC40120 Certificate IV in Correctional Practice</t>
  </si>
  <si>
    <t>CSCSS00003</t>
  </si>
  <si>
    <t>Detector Dog Handler Skill Set</t>
  </si>
  <si>
    <t>New</t>
  </si>
  <si>
    <t>CSCSS00004</t>
  </si>
  <si>
    <t>General Purpose Dog Handler Skill Set</t>
  </si>
  <si>
    <t>CSCSS00005</t>
  </si>
  <si>
    <t>Offender Engagement Skill Set</t>
  </si>
  <si>
    <t>CSCSS00006</t>
  </si>
  <si>
    <t>Train Dog Handler Teams Skill Set</t>
  </si>
  <si>
    <t>CSCDOG008</t>
  </si>
  <si>
    <t>Assess dogs for custodial purposes</t>
  </si>
  <si>
    <t>CSCDOG004 Select dogs</t>
  </si>
  <si>
    <t>Superseded by CSCDOG008 Assess dogs for custodial purposes</t>
  </si>
  <si>
    <t>Superseded Unit</t>
  </si>
  <si>
    <t>CSCDOG009</t>
  </si>
  <si>
    <t>CSCDOG002 Maintain the health and welfare of dogs</t>
  </si>
  <si>
    <t>Superseded by CSCDOG009 Maintain the health and welfare of dogs</t>
  </si>
  <si>
    <t>CSCDOG010</t>
  </si>
  <si>
    <t>Manage detector dogs</t>
  </si>
  <si>
    <t>CSCDOG005 Train detector dogs</t>
  </si>
  <si>
    <t>Superseded by CSCDOG010 Manage detector dogs</t>
  </si>
  <si>
    <t>CSCDOG011</t>
  </si>
  <si>
    <t>CSCDOG001 Manage dogs for security purposes</t>
  </si>
  <si>
    <t>Superseded by CSCDOG011 Manage dogs for security purposes</t>
  </si>
  <si>
    <t>CSCDOG012</t>
  </si>
  <si>
    <t>CSCDOG003 Prepare stimulus aids for use with dogs</t>
  </si>
  <si>
    <t>Superseded by CSCDOG012 Prepare stimulus aids for use with dogs</t>
  </si>
  <si>
    <t>CSCDOG013</t>
  </si>
  <si>
    <t>Train dog handler teams</t>
  </si>
  <si>
    <t>CSCDOG006 Train dogs for response and control</t>
  </si>
  <si>
    <t>Superseded by CSCDOG013 Train dog handler teams</t>
  </si>
  <si>
    <t>CSCORG029</t>
  </si>
  <si>
    <t>CSCORG005 Conduct interviews</t>
  </si>
  <si>
    <t>Superseded by CSCORG029 Conduct interviews</t>
  </si>
  <si>
    <t>Train dogs in agility work</t>
  </si>
  <si>
    <t>Deleted</t>
  </si>
  <si>
    <t>CSCDH407A Train dogs in agility work</t>
  </si>
  <si>
    <t>Deleted unit</t>
  </si>
  <si>
    <t>CSC30112 CSC30115 CSC30119 CSC30120 NA NA NA NA</t>
  </si>
  <si>
    <t>CSC40112 CSC40115 CSC40120 NA NA NA NA NA</t>
  </si>
  <si>
    <t>CSCDH401A CSCDOG001 CSCDOG011 NA NA NA NA NA</t>
  </si>
  <si>
    <t>CSCDH402A CSCDOG002 CSCDOG009 NA NA NA NA NA</t>
  </si>
  <si>
    <t>CSCDH404A CSCDOG004 CSCDOG008 NA NA NA NA NA</t>
  </si>
  <si>
    <t>CSCDH403A CSCDOG003 CSCDOG012 NA NA NA NA NA</t>
  </si>
  <si>
    <t>CSCDH405A CSCDOG005 CSCDOG010 NA NA NA NA NA</t>
  </si>
  <si>
    <t>CSCDH406A CSCDOG006 CSCDOG013 NA NA NA NA NA</t>
  </si>
  <si>
    <t>CSCORG303A CSCORG005 CSCORG029 NA NA NA NA NA</t>
  </si>
  <si>
    <t>NA CSCSS00003 NA NA NA NA NA NA</t>
  </si>
  <si>
    <t>NA CSCSS00004 NA NA NA NA NA NA</t>
  </si>
  <si>
    <t>NA CSCSS00005 NA NA NA NA NA NA</t>
  </si>
  <si>
    <t>NA CSCSS00006 NA NA NA NA NA NA</t>
  </si>
  <si>
    <t>Specialisation group - Dog Handling Specialisation units updated/removed 
Community specialisation unit updated
Elective units - One native unit updated
One or more units added or deleted from elective groups</t>
  </si>
  <si>
    <t>CSCSS00002</t>
  </si>
  <si>
    <t>Application - Changed
Elements and Performance Criteria - PC 2.4 rewritten, Previous PC 2.5 rewritten and renumbered as new PC 3.1, Previous PC 3.2 rewritten and renumbered as PC 3.3, Previous PC 3.3 renumbered as PC 3.4 
Performance Evidence - Number of times to demonstrate performance changed to five, Reworded and Added
Knowledge Evidence - Reworded, Added and Deleted
Assessment Conditions - Updated and use of simulation removed</t>
  </si>
  <si>
    <t>Application - Changed
Elements and Performance Criteria - Minor changes to PC's 1.3, 2.1, 2.3, 
PC 2.4 rewritten, New PC 3.1 added, Previous PC 3.2 renumbered as PC 3.2, Previous PC 3.3 renumbered as PC 3.4, Previous PC 4.1 renumbered as PC 3.5, PC 3.2  and 3.4 deleted, 
Performance Evidence - Number of times to demonstrate performance changed to five,  Added and Deleted
Knowledge Evidence - Reworded, Added and Deleted
Assessment Conditions - Updated</t>
  </si>
  <si>
    <t>Title - Changed
Application - Changed
Pre-requisite Unit - Added
Elements and Performance Criteria - Element 3 reworded, PC 2.2, 2.4, 3.1, 3.2 and 3.3 reworded, PC 2.5 deleted, New PC 2.5 and 2.6 added
Performance Evidence - Number of times to demonstrate performance changed to five, reworded andadded
Knowledge Evidence - Reworded, added and deleted
Assessment Conditions - Updated</t>
  </si>
  <si>
    <t>Application - Changed
Elements and Performance Criteria - Minor changes to PC's 1.2, 1.3, 1.4, 2.1, 2.2, 2.3, 
PC's 2.4, 3.1 and New PC 3.3 rewritten, PC's 2.5, 2.6 and 3.2 deleted
Performance Evidence - Number of times to demonstrate performance changed to five,   Reworded, Added and Deleted
Knowledge Evidence - Reworded and Added
Assessment Conditions - Updated</t>
  </si>
  <si>
    <t>Title - Changed
Application - Changed
Elements and Performance Criteria - Elements 1, 2 and 3 changed, New PC's 1.2, 1.3, 1.5, 1.6, 2.2,  3.1, 3.2, 3.3 and 3.4 added, Previous PC 2.3 renumbered as PC 1.4, Previous PC 3.1 renumbered as PC 2.1, Previous PC 3.3 rewritten and renumbered as PC 2.3, Previous PC 3.4 rewritten and renumbered as PC 2.4 and Previous PC 3.5 renumbered as PC 2.5
Performance Evidence - Number of times to demonstrate performance changed to five, Reworded, Added and Deleted
Knowledge Evidence - Reworded, Added and Deleted
Assessment Conditions - Updated and simulation removed</t>
  </si>
  <si>
    <t>Title - Changed
Pre-requisite Unit - Added
Elements and Performance Criteria - Element 2 reworded, New Element 4 and PC's added, Minor changes to PC's 1.2 and 3.5, PC 3.6 deleted 
Performance Evidence - Added and Deleted
Knowledge Evidence - Reworded and Added
Assessment Conditions - Updated and simulation removed</t>
  </si>
  <si>
    <t>Application - Changed
Elements and Performance Criteria - Element 3 reworded, New PC 1.1, 2.8, 3.7 and 3.8 added, Remaining PC's in Element 2 renumbered, PC 1.2, 1.3, 2.7 reworded, PC 3.1 split into two PC's (New PC 3.3) and reworded, 3.2 rewritten, Previous PC 3.3 renumbered and rewritten as new PC 3.4, Previous PC 3.4 split into two PC's (New PC's 3.5 and 3.6) and reworded
Performance Evidence - Reworded, added and deleted  
Knowledge Evidence - Reworded
Assessment Conditions - Updated</t>
  </si>
  <si>
    <t>CSC60120</t>
  </si>
  <si>
    <t>CSC60115 Advanced Diploma of Correctional Management</t>
  </si>
  <si>
    <t>Qualification Description - Reworded to reflect job role outcomes
Elective units - New units addedUnits deleted</t>
  </si>
  <si>
    <t>Superseded by CSC60120 Advanced Diploma of Correctional Management</t>
  </si>
  <si>
    <t>CSCINT009</t>
  </si>
  <si>
    <t>Manage intervention strategies for offenders</t>
  </si>
  <si>
    <t>CSCINT008 Coordinate intervention strategies for offenders</t>
  </si>
  <si>
    <t>Title - Changed
Application - Minor changes
Elements and Performance Criteria - Element 1 rewordedElement 4 rewordedPC's 1.1, 1.4, 1.5, 1.6, 3.1, 4.1, 4.9 rewrittenMinor changes to PC's 2.3, 4.4, 4.6, 4.7, 4.8PC 4.2 deletedRenumbered PC 4.2 rewritten
Performance Evidence - Minor changes
Knowledge Evidence - Added</t>
  </si>
  <si>
    <t>Superseded by CSCINT009 Manage intervention strategies for offenders</t>
  </si>
  <si>
    <t>CSCOFM031</t>
  </si>
  <si>
    <t>Establish partnership arrangements with service providers</t>
  </si>
  <si>
    <t>NC</t>
  </si>
  <si>
    <t>New Unit of Competency</t>
  </si>
  <si>
    <t>CSCORG601A Provide leadership in justice services</t>
  </si>
  <si>
    <t>CSCORG603A Manage the delivery of a quality correctional service</t>
  </si>
  <si>
    <t>Application - Minor changes
Elements and Performance Criteria - Minor changes to PC's 1.1, 1.3, 2.3, 2.4, 2.5, 3.1 and 4.1</t>
  </si>
  <si>
    <t>CSCORG604A Establish strategic guidance for correctional services</t>
  </si>
  <si>
    <t>CSCORG030</t>
  </si>
  <si>
    <t>Manage gender diversity and identity needs in a correctional facility</t>
  </si>
  <si>
    <t>CSCORG031</t>
  </si>
  <si>
    <t>CSCORG024 Plan and implement changes in justice services</t>
  </si>
  <si>
    <t>Application - Minor change
Elements and Performance Criteria - New PC 2.2 addedMinor changes to PC's 1.5, 2.3, 2.4, 3.2, 3.3, 3.4, 3.5, 4.5 and 5.4PC’s 2.3, 2.4, 2.5, 2.6 and 2.7 renumbered</t>
  </si>
  <si>
    <t>Superseded by CSCORG031 Plan and implement changes in justice services</t>
  </si>
  <si>
    <t>CSCORG032</t>
  </si>
  <si>
    <t>Undertake research and report findings within the correctional services environment</t>
  </si>
  <si>
    <t>CSCORG027 Research issues of concern in correctional services</t>
  </si>
  <si>
    <t>Superseded by CSCORG032 Undertake research and report findings within the correctional services environment</t>
  </si>
  <si>
    <t>CSCOFM601A Establish offender management practices</t>
  </si>
  <si>
    <t>D</t>
  </si>
  <si>
    <t>NE</t>
  </si>
  <si>
    <t>E/NE/NC/D</t>
  </si>
  <si>
    <t>Application - Minor changes
Elements and Performance Criteria - Minor changes to PC's 1.2, 1.3, 2.1, 2.3, 2.4, 2.5, 2.7, PC 1.4 deleted, Renumbered PC 1.4 rewritten</t>
  </si>
  <si>
    <t>Elective unit updated</t>
  </si>
  <si>
    <t>Assessment Conditions - Updated</t>
  </si>
  <si>
    <t>Application - Reworded to include licensing statement
Assessment Conditions - Updated</t>
  </si>
  <si>
    <t>Title - Changed
Application - Minor changes
Elements and Performance Criteria - Minor changes to PC's 1.1, 1.3, 2.2, 3.1, 3.4, 4.1, 4.2, 5.2 and 5.4PC 2.3 split into two PC's and reworded PC 4.3 and 4.4 combined and rewritten PC 4.4 deleted Previous PC 4.5 renumbered and rewritten as new PC 4.4, PC 5.2 deleted, Previous PC 5.3 renumbered as PC 5.2, Previous PC 5.4 renumbered as PC 5.3, Element 3 reworded
Performance Evidence - Number of times to demonstrate performance changed to one
Knowledge Evidence - Added</t>
  </si>
  <si>
    <t>Application - Minor change
Elements and Performance Criteria - Minor changes to PC's 1.1, 1.3, 1.4, 1.6, 2.6 and 2.7, Minor change to Element 3</t>
  </si>
  <si>
    <t>Elements and Performance Criteria - PC's 4.6 and 4.7 renumbered to corrrect error
Assessment Conditions - Updated</t>
  </si>
  <si>
    <t>Equivalence Key: E = equivalent, NE = not equivalent, NC - Newly created. Equivalent means outcomes of old and new products are equivalent.</t>
  </si>
  <si>
    <t>One or more units added or deleted from elective groups</t>
  </si>
  <si>
    <t>CSCORG507A Manage projects in justice and offender services</t>
  </si>
  <si>
    <t>CSCORG508A Determine the effective use of financial resources</t>
  </si>
  <si>
    <t>CSCINT405A Support group activities</t>
  </si>
  <si>
    <t>CSCOFM503A Supervise offender management practices</t>
  </si>
  <si>
    <t>CSC40121</t>
  </si>
  <si>
    <t>CSC40120 Certificate IV in Correctional Practice</t>
  </si>
  <si>
    <t>Elective units - CSC Specialisation units updated
CSC General elective units updated and added</t>
  </si>
  <si>
    <t>Superseded by CSC40121 Certificate IV in Correctional Practice</t>
  </si>
  <si>
    <t>One or more units updated in unit bank.</t>
  </si>
  <si>
    <t>CSCSS00007</t>
  </si>
  <si>
    <t>Trauma Informed Approach Skill Set</t>
  </si>
  <si>
    <t>CSCSS00008</t>
  </si>
  <si>
    <t>Working with Offenders with a Cognitive Impairment Skill Set</t>
  </si>
  <si>
    <t>CSCINT010</t>
  </si>
  <si>
    <t>CSCINT004 Assess offender risks and needs</t>
  </si>
  <si>
    <t>Application - Reworded and Added
Elements and Performance Criteria - Element 1 Reworded
Minor changes to PCs 1.1, 1.2, 1.5, 2.3, 2.4, 2.5, 3.1, 3.2, 3.3, 3.4 and 3.5
PC 2.5 reworded
Performance Evidence - Number of times to demonstrate performance changed to two separate occasions and Reworded
Knowledge Evidence - Reworded, Added and Deleted</t>
  </si>
  <si>
    <t>Superseded by CSCINT010 Assess offender risks and needs</t>
  </si>
  <si>
    <t>CSCINT011</t>
  </si>
  <si>
    <t>CSCINT001 Negotiate behaviour change</t>
  </si>
  <si>
    <t>Application - Reworded and Added
Elements and Performance Criteria - New PC 1.1 Added
PC 1.5 Deleted
All PCs in Element 1 Renumbered
Minor changes to PC 2.4
PC 1.2 reworded and renumbered as PC 1.3
PC 1.3 reworded and renumbered as PC 1.2
PCs 2.1, 3.3 and 3.4 Reworded
Performance Evidence - Number of times to demonstrate performance changed to two separate occasions and Reworded and Added 
Knowledge Evidence - Reworded, Added and Deleted</t>
  </si>
  <si>
    <t>Superseded by CSCINT011 Negotiate behaviour change</t>
  </si>
  <si>
    <t>CSCOFM032</t>
  </si>
  <si>
    <t>Develop and implement models of supervision for offenders who have experienced trauma</t>
  </si>
  <si>
    <t>CSCOFM033</t>
  </si>
  <si>
    <t>CSCOFM019 Manage complex supervision</t>
  </si>
  <si>
    <t>Application - Reworded
Elements and Performance Criteria - New PC 1.1 Added
Previous PC 1.1 and 1.2 Reworded 
Minor change to Element 2 
Minor changes to PCs 2.2, 3.3 and 3.4
Previous PC 2.5 combined with PC 2.4
New PC 2.5 Added
Previous PC 3.2 combined with PC 3.1
New PC 3.2 Added
Performance Evidence - Number of times to demonstrate performance changed to two separate occasions and Added
Knowledge Evidence - Reworded
Assessment Conditions - Updated</t>
  </si>
  <si>
    <t>Superseded by CSCOFM033 Manage complex supervision</t>
  </si>
  <si>
    <t>CSCOFM034</t>
  </si>
  <si>
    <t>Protect the safety and welfare of offenders with a cognitive impairment</t>
  </si>
  <si>
    <t>CSCOFM035</t>
  </si>
  <si>
    <t>CSCOFM004 Protect the safety and welfare of vulnerable offenders</t>
  </si>
  <si>
    <t>Application - Reworded
Elements and Performance Criteria - Minor changes to PCs 1.2, 1.3, 1.6 and 1.7
PCs 2.1, 2.2 and 2.4 Reworded
Performance Evidence - Number of times to demonstrate performance changed to two separate occasions and Reworded and Added
Knowledge Evidence - Reworded and Added</t>
  </si>
  <si>
    <t>Superseded by CSCOFM035 Protect the safety and welfare of vulnerable offenders</t>
  </si>
  <si>
    <t>CSCOFM036</t>
  </si>
  <si>
    <t>CSCOFM018 Provide guidance and counsel</t>
  </si>
  <si>
    <t>Application - Reworded
Elements and Performance Criteria - Minor changes to PCs 1.3, 2.1, 2.4, 2.6, 3.1, 3.2, 3.3 and 3.7
PCs 1.1, 1.2 and 2.3 Reworded
Element 3 Reworded
PC 3.6 Reworded and moved to become PC 3.4
PCs 3.4 onwards Renumbered
New PCs 3.6 and 3.8 Added
Element 4 Deleted and aspects merged with Element 3
New Element 4 and PCs Added
Performance Evidence - Number of times to demonstrate performance changed to two separate occasions and Added
Knowledge Evidence - Reworded and Deleted
Assessment Conditions - Updated</t>
  </si>
  <si>
    <t>Superseded by CSCOFM036 Provide guidance and counsel</t>
  </si>
  <si>
    <t>CSCOFM037</t>
  </si>
  <si>
    <t>Recognise and respond appropriately to offenders affected by trauma</t>
  </si>
  <si>
    <t>CSCSAS024</t>
  </si>
  <si>
    <t>CSCSAS013 Manage conflict through negotiation</t>
  </si>
  <si>
    <t>Application - Reworded
Elements and Performance Criteria - Minor changes to PCs 1.2, 2.2, 2.5 and 3.1
PCs 1.1, 3.2 and 3.3 Reworded
Performance Evidence - Number of times to demonstrate performance changed to two separate occasions</t>
  </si>
  <si>
    <t>Superseded by CSCSAS024 Manage conflict through negotiation</t>
  </si>
  <si>
    <t>Qualification mapping information maps the CSC - Correctional Services Training Package Release 5.0 qualifications to qualifications in the CSC - Correctional Services Training Package Release 4.1;</t>
  </si>
  <si>
    <t>Skill Sets mapping information maps the CSC - Correctional Services Training Package 5.0 Skill Sets to Skill Sets in the CSC - Correctional Services Training Package Release 4.1;</t>
  </si>
  <si>
    <t>Unit of Competency mapping information maps the CSC - Correctional Services Training Package Release 5.0 Units of Competency to Units of Competency in the CSC - Correctional Services Training Package Release 4.1;</t>
  </si>
  <si>
    <t>Superseded by CSC20122 Certificate II in Justice Services</t>
  </si>
  <si>
    <t>CSC20122</t>
  </si>
  <si>
    <t xml:space="preserve">CSC20115 Certificate II in Justice Services. </t>
  </si>
  <si>
    <t xml:space="preserve">Core units - CSC unit codes updated_x000D_
Imported unit code updated_x000D_
Elective units - CSC unit codes updated_x000D_
Imported unit codes updated_x000D_
</t>
  </si>
  <si>
    <t>Superseded by CSC30122 Certificate III in Correctional Practice</t>
  </si>
  <si>
    <t>CSC30122</t>
  </si>
  <si>
    <t xml:space="preserve">CSC30120 Certificate III in Correctional Practice. </t>
  </si>
  <si>
    <t xml:space="preserve">Core units - CSC unit codes updated_x000D_
Elective units - Specialisation units - CSC specialisation units updated_x000D_
CSC unit codes updated_x000D_
New CSC units added_x000D_
</t>
  </si>
  <si>
    <t>Superseded by CSC30222 Certificate III in Immigration Detention Operations</t>
  </si>
  <si>
    <t>CSC30222</t>
  </si>
  <si>
    <t xml:space="preserve">CSC30219 Certificate III in Immigration Detention Operations. </t>
  </si>
  <si>
    <t xml:space="preserve">Core units - CSC unit codes updated_x000D_
Elective units - CSC unit codes updated_x000D_
</t>
  </si>
  <si>
    <t>Superseded by CSC40122 Certificate IV in Correctional Practice</t>
  </si>
  <si>
    <t>CSC40122</t>
  </si>
  <si>
    <t>CSC40121 Certificate IV in Correctional Practice.</t>
  </si>
  <si>
    <t xml:space="preserve">Core units - CSC unit codes updated_x000D_
Elective units - Specialisation units - CSC specialisation units updated_x000D_
CSC unit codes updated_x000D_
CSC units deleted_x000D_
New HLT unit added_x000D_
</t>
  </si>
  <si>
    <t>Superseded by CSC50122 Diploma of Correctional Administration</t>
  </si>
  <si>
    <t>CSC50122</t>
  </si>
  <si>
    <t xml:space="preserve">CSC50115 Diploma of Correctional Administration. </t>
  </si>
  <si>
    <t xml:space="preserve">Elective units - Specialisation units - Imported specialisation unit updated_x000D_
CSC unit codes updated_x000D_
Imported unit codes updated_x000D_
CSC units removed_x000D_
</t>
  </si>
  <si>
    <t>Professional Wellbeing and Resilience Skill Set</t>
  </si>
  <si>
    <t>Superseded by CSCINT012 Assist offenders to change behaviour</t>
  </si>
  <si>
    <t>Superseded by CSCINT013 Assist offenders to change drug and alcohol use</t>
  </si>
  <si>
    <t>CSCINT012</t>
  </si>
  <si>
    <t xml:space="preserve">CSCINT002 Assist offenders to change behaviour. </t>
  </si>
  <si>
    <t xml:space="preserve">Application - Reworded_x000D_
Elements and Performance Criteria - Element 1 and 2 reworded_x000D_
PCs 1.1, 1.2, 1.3, 1.4, 1.6 and 2.2 reworded_x000D_
Minor change to PC 2.3_x000D_
PC 2.4 deleted_x000D_
Performance Evidence - Reworded_x000D_
Knowledge Evidence - Added and reworded_x000D_
Assessment Conditions - Updated_x000D_
</t>
  </si>
  <si>
    <t>CSCINT013</t>
  </si>
  <si>
    <t xml:space="preserve">CSCINT003 Assist offenders to change drug and alcohol use. </t>
  </si>
  <si>
    <t xml:space="preserve">Application - Reworded_x000D_
Elements and Performance Criteria - PC 1.8 renumbered as PC 2.1_x000D_
All PCs in Element 2 renumbered_x000D_
PCs 2.2, 2.4, 2.5, 2.8 and 2.9 reworded_x000D_
Minor changes to PCs 2.3 and 2.7_x000D_
Performance Evidence - Added and reworded_x000D_
Knowledge Evidence - Added, reworded and deleted_x000D_
Assessment Conditions - Updated_x000D_
</t>
  </si>
  <si>
    <t>Superseded by CSCOFM039 Maintain the health, safety and welfare of offenders</t>
  </si>
  <si>
    <t>Superseded by CSCOFM045 Supervise offenders</t>
  </si>
  <si>
    <t>Superseded by CSCOFM047 Support offender to maintain positive relationships</t>
  </si>
  <si>
    <t>Superseded by CSCOFM041 Process offender induction</t>
  </si>
  <si>
    <t>Superseded by CSCOFM042 Provide responsible care to offenders with a mental health condition</t>
  </si>
  <si>
    <t>Superseded by CSCOFM044 Supervise female offenders</t>
  </si>
  <si>
    <t>Superseded by CSCOFM038 Implement planned approach to offender management</t>
  </si>
  <si>
    <t>Superseded by CSCOFM043 Supervise community work programs</t>
  </si>
  <si>
    <t>CSCOFM038</t>
  </si>
  <si>
    <t xml:space="preserve">CSCOFM015 Implement planned approach to offender management. </t>
  </si>
  <si>
    <t xml:space="preserve">Application - Reworded_x000D_
Elements and Performance Criteria - PCs 1.4, 1.7 and 4.7 deleted_x000D_
PC 1.5 reworded and renumbered as PC 1.4_x000D_
PC 1.6 renumbered as PC 1.5_x000D_
PC 1.8 renumbered as PC 1.6_x000D_
PC 1.9 reworded and renumbered as PC 1.7_x000D_
PC 2.1 reworded_x000D_
PC 2.2 renumbered as PC 2.3_x000D_
PC 2.3 renumbered as PC 2.2_x000D_
Minor changes to PCs 3.2, 3.3 and 4.7_x000D_
PC 4.2 renumbered as PC 4.3_x000D_
PC 4.3 renumbered as PC 4.2_x000D_
PC 4.8 renumbered as PC 4.7_x000D_
Performance Evidence - Reworded_x000D_
Knowledge Evidence - Reworded and added_x000D_
Assessment Conditions - Updated_x000D_
</t>
  </si>
  <si>
    <t>CSCOFM039</t>
  </si>
  <si>
    <t xml:space="preserve">CSCOFM003 Maintain the health, safety and welfare of offenders. </t>
  </si>
  <si>
    <t xml:space="preserve">Application - Reworded_x000D_
Elements and Performance Criteria - Minor changes to PCs 1.1, 1.3, 2.3, 2.7_x000D_
PCs 1.2 and 1.4 reworded_x000D_
PCs 1.5, 2.2 and 2.8 deleted_x000D_
PC 1.6 renumbered as PC 1.5_x000D_
PC 1.7 reworded and renumbered as PC 1.6_x000D_
Element 2 reworded_x000D_
PC 2.5 renumbered as PC 2.6_x000D_
PC 2.6 renumbered as PC 2.5_x000D_
PC 2.8 deleted_x000D_
New Element 3 added_x000D_
New PC 3.1 added_x000D_
PC 2.8 renumbered as PC 3.2_x000D_
PC 2.9 reworded and renumbered as PC 3.3_x000D_
PC 2.10 reworded and renumbered as PC 3.4_x000D_
Performance Evidence - Reworded_x000D_
Knowledge Evidence - Reworded_x000D_
</t>
  </si>
  <si>
    <t>CSCOFM040</t>
  </si>
  <si>
    <t>Maintain the safety and welfare of offenders in short-term incarceration</t>
  </si>
  <si>
    <t>New Unit</t>
  </si>
  <si>
    <t>CSCOFM041</t>
  </si>
  <si>
    <t xml:space="preserve">CSCOFM012 Process offender induction. </t>
  </si>
  <si>
    <t xml:space="preserve">Application - Reworded_x000D_
Elements and Performance Criteria - Elements 1 and 2 reworded_x000D_
Minor changes to PCs 1.1 and 2.2_x000D_
PCs 1.4, 2.1 and 2.3 reworded_x000D_
PC 2.4 deleted and merged with PC 2.3_x000D_
PC 2.5 reworded and renumbered as PC 2.4_x000D_
PC 2.6 reworded and renumbered as PC 2.5_x000D_
PC 2.7 reworded and renumbered as PC 2.6_x000D_
Knowledge Evidence - Reworded_x000D_
Assessment Conditions - Updated_x000D_
</t>
  </si>
  <si>
    <t>CSCOFM042</t>
  </si>
  <si>
    <t>Provide responsible care to offenders with a mental health condition</t>
  </si>
  <si>
    <t xml:space="preserve">CSCOFM013 Provide responsible care to people with a mental health problem and/or condition. </t>
  </si>
  <si>
    <t xml:space="preserve">Title - Changed_x000D_
Application - Reworded_x000D_
Elements and Performance Criteria - PCs 1.2 and 2.2 reworded_x000D_
Minor changes to PCs 2.1, 3.2, 3.3 and 3.4_x000D_
New PC 1.3 added_x000D_
Element 2 and 3 reworded_x000D_
PC 2.3 and 2.5 deleted_x000D_
PC 2.4 renumbered as PC 2.3_x000D_
New PC 3.5 added_x000D_
Performance Evidence - Reworded and deleted_x000D_
Knowledge Evidence - Reworded and deleted_x000D_
Assessment Conditions - Updated_x000D_
</t>
  </si>
  <si>
    <t>CSCOFM043</t>
  </si>
  <si>
    <t xml:space="preserve">CSCOFM017 Supervise community work programs. </t>
  </si>
  <si>
    <t xml:space="preserve">Application - Reworded_x000D_
Elements and Performance Criteria - Element 1 reworded_x000D_
PCs 1.1, 1.2, 1.4 and 1.7 deleted_x000D_
PC 1.3 renumbered as PC 1.1_x000D_
PC 1.5 reworded and renumbered as PC 1.2_x000D_
PC 1.6 renumbered as PC 1.3_x000D_
PC 2.1 renumbered as PC 1.4_x000D_
PC 2.2 renumbered as PC 1.5_x000D_
PC 2.3 reworded and renumbered as PC 2.1_x000D_
PC 2.4 reworded and renumbered as PC 2.2_x000D_
PC 2.5 renumbered as PC 2.3_x000D_
PC 2.6 renumbered as PC 2.4_x000D_
PC 2.7 renumbered as PC 2.5_x000D_
New PC 2.6 added_x000D_
Performance Evidence - Number of times to demonstrate performance changed to two_x000D_
Reworded and deleted_x000D_
Knowledge Evidence - Reworded and deleted_x000D_
Assessment Conditions - Updated_x000D_
</t>
  </si>
  <si>
    <t>CSCOFM044</t>
  </si>
  <si>
    <t xml:space="preserve">CSCOFM014 Supervise female offenders. </t>
  </si>
  <si>
    <t xml:space="preserve">Application - Reworded_x000D_
Elements and Performance Criteria - PC 1.1 and 3.5 reworded_x000D_
PC 1.2 deleted and merged with PC 1.1_x000D_
PC 1.4 renumbered as PC 1.2_x000D_
Element 3 reworded_x000D_
PC 4.1 deleted_x000D_
All PCs in Element 4 renumbered_x000D_
Performance Evidence - Reworded and added_x000D_
Knowledge Evidence - Reworded_x000D_
Assessment Conditions - Updated_x000D_
</t>
  </si>
  <si>
    <t>CSCOFM045</t>
  </si>
  <si>
    <t xml:space="preserve">CSCOFM008 Supervise offenders. </t>
  </si>
  <si>
    <t xml:space="preserve">Application - Reworded_x000D_
Elements and Performance Criteria - Minor changes to PCs 1.1, 1.5, 2.1, 2.4 and 3.5_x000D_
Element 2 and 3 reworded_x000D_
PCs 2.3, 3.1, 3.2 and 3.4 reworded_x000D_
PC 2.5 deleted_x000D_
PC 2.6 renumbered as PC 2.5_x000D_
PC 2.7 reworded and renumbered as PC 2.6_x000D_
Performance Evidence - Reworded and added_x000D_
Knowledge Evidence - Added_x000D_
</t>
  </si>
  <si>
    <t>CSCOFM046</t>
  </si>
  <si>
    <t>Supervise offenders outside of a correctional facility</t>
  </si>
  <si>
    <t>CSCOFM047</t>
  </si>
  <si>
    <t xml:space="preserve">CSCOFM010 Support offender to maintain positive relationships. </t>
  </si>
  <si>
    <t xml:space="preserve">Application - Reworded_x000D_
Elements and Performance Criteria - Minor changes to PC 1.2_x000D_
PC 2.2 reworded_x000D_
Performance Evidence - Number of times to demonstrate performance changed to two_x000D_
Knowledge Evidence - Added and deleted_x000D_
Assessment Conditions - Updated_x000D_
</t>
  </si>
  <si>
    <t>Superseded by CSCORG044 Contribute to achieving the goals of the organisation</t>
  </si>
  <si>
    <t>Superseded by CSCORG043 Communicate effectively</t>
  </si>
  <si>
    <t>Superseded by CSCORG050 Prepare and write reports</t>
  </si>
  <si>
    <t>Superseded by CSCORG051 Prepare offender reports for justice agencies</t>
  </si>
  <si>
    <t>Superseded by CSCORG045 Contribute to work unit planning</t>
  </si>
  <si>
    <t>Superseded by CSCORG048 Gather, analyse and report information</t>
  </si>
  <si>
    <t>Superseded by CSCORG052 Report to a formal inquiry</t>
  </si>
  <si>
    <t>Superseded by CSCORG049 Organise and chair meetings</t>
  </si>
  <si>
    <t>Superseded by CSCORG047 Establish and maintain networks</t>
  </si>
  <si>
    <t>Deleted Unit</t>
  </si>
  <si>
    <t>Superseded by CSCORG046 Coordinate a work team</t>
  </si>
  <si>
    <t>CSCORG043</t>
  </si>
  <si>
    <t xml:space="preserve">CSCORG002 Communicate effectively. </t>
  </si>
  <si>
    <t xml:space="preserve">Application - Reworded_x000D_
Elements and Performance Criteria - Element 1 reworded_x000D_
PC 1.1 and 2.3 deleted_x000D_
PC 1.2 renumbered as PC 1.1_x000D_
PC 1.3 reworded and moved to PC 1.5_x000D_
PC 1.5 reworded and moved to PC 1.3_x000D_
PC 1.6 renumbered as PC 1.2_x000D_
PCs 2.1, 3.1, 3.4, 3.5, 4.1, 4.2, 5.2 and 5.4 reworded_x000D_
Minor changes to PC 2.2 _x000D_
PC 2.5 reworded and renumbered as PC 2.3_x000D_
PC 2.3 renumbered as PC 2.4_x000D_
Performance Evidence - Reworded and added_x000D_
Knowledge Evidence - Reworded and added_x000D_
</t>
  </si>
  <si>
    <t>CSCORG044</t>
  </si>
  <si>
    <t xml:space="preserve">CSCORG001 Contribute to achieving the goals of the organisation. </t>
  </si>
  <si>
    <t xml:space="preserve">Application - Reworded_x000D_
Elements and Performance Criteria - Minor changes to PCs 1.1, 1.3, 1.4, 2.1, 2.2, 3.4, 4.1 and 4.3 _x000D_
PCs 1.2, 3.2 and 4.4 reworded_x000D_
Element 2 reworded_x000D_
Performance Evidence - Reworded_x000D_
Knowledge Evidence - Reworded_x000D_
</t>
  </si>
  <si>
    <t>CSCORG045</t>
  </si>
  <si>
    <t xml:space="preserve">CSCORG007 Contribute to work unit planning. </t>
  </si>
  <si>
    <t xml:space="preserve">Application - Reworded_x000D_
Elements and Performance Criteria - Minor changes to PCs 1.1, 1.2, 1.4, 1.5, 2.1 and 3.1_x000D_
PCs 1.6 and 3.2 reworded_x000D_
PC 3.4 deleted and aspects merged with PC 3.3_x000D_
PC 3.5 reworded and renumbered as PC 3.4_x000D_
Performance Evidence - Reworded, added and deleted_x000D_
Knowledge Evidence - Reworded, added and deleted_x000D_
Assessment Conditions - Updated_x000D_
</t>
  </si>
  <si>
    <t>CSCORG046</t>
  </si>
  <si>
    <t xml:space="preserve">CSCORG013 Coordinate a work team. </t>
  </si>
  <si>
    <t xml:space="preserve">Application - Reworded_x000D_
Elements and Performance Criteria - Minor changes to PCs 1.1, 1.2, 2.2, 3.3, 4.6 and 4.7_x000D_
PCs 1.3, 1.4, 2.1, 2.3, 2.5, 3.4, 4.2, 4.3 and 4.5 reworded_x000D_
Performance Evidence - Added_x000D_
Knowledge Evidence - Reworded and added_x000D_
</t>
  </si>
  <si>
    <t>CSCORG047</t>
  </si>
  <si>
    <t xml:space="preserve">CSCORG011 Establish and maintain networks. </t>
  </si>
  <si>
    <t xml:space="preserve">Application - Reworded_x000D_
Elements and Performance Criteria - New PC 1.4 added_x000D_
PC 1.4 renumbered as PC 1.5_x000D_
PC 1.5 renumbered as PC 1.6_x000D_
Minor changes to PCs 1.6, 2.2, 2.3, 2.4, 3.4 and 3.7_x000D_
Performance Evidence - Reworded_x000D_
Knowledge Evidence - Reworded_x000D_
Assessment Conditions - Updated_x000D_
</t>
  </si>
  <si>
    <t>CSCORG048</t>
  </si>
  <si>
    <t>Gather, analyse and report information</t>
  </si>
  <si>
    <t xml:space="preserve">CSCORG008 Gather and report complex information. </t>
  </si>
  <si>
    <t xml:space="preserve">Title - Updated_x000D_
Application - Reworded_x000D_
Elements and Performance Criteria - Minor change to PC 1.1_x000D_
PCs 1.3, 1.4, 1.5, 2.2, 3.2 and 3.4 reworded_x000D_
PC 1.6 and 3.6 deleted_x000D_
PC 1.7 reworded and renumbered as PC 1.6_x000D_
PC 3.1 deleted _x000D_
PC 2.4 reworded and renumbered as PC 3.1_x000D_
Performance Evidence - Reworded, added and deleted_x000D_
Knowledge Evidence - Added and deleted_x000D_
</t>
  </si>
  <si>
    <t>CSCORG049</t>
  </si>
  <si>
    <t xml:space="preserve">CSCORG010 Organise and chair meetings. </t>
  </si>
  <si>
    <t xml:space="preserve">Application - Reworded_x000D_
Elements and Performance Criteria - PCs 1.1, 1.2 reworded_x000D_
PCs 1.3, 1.4 and 3.2 deleted_x000D_
Element 2 deleted and PCs added to Element 1_x000D_
PC 2.1 renumbered as PC 1.3_x000D_
PC 2.2 renumbered as PC 1.5_x000D_
PC 2.3 renumbered as PC 1.4_x000D_
Element 3 renumbered as Element 2_x000D_
All PCs in Element 3 renumbered as PCs in Element 2_x000D_
Minor changes to PCs 2.2, 2.5, 2.6 and 3.1_x000D_
Element 4 renumbered as Element 3_x000D_
All PCs in Element 4 renumbered as PCs in Element 3_x000D_
New PC 3.3 added_x000D_
Performance Evidence - Reworded and added_x000D_
Knowledge Evidence - Reworded and added_x000D_
Assessment Conditions - Updated_x000D_
</t>
  </si>
  <si>
    <t>CSCORG050</t>
  </si>
  <si>
    <t>Prepare and write reports</t>
  </si>
  <si>
    <t xml:space="preserve">CSCORG003 Prepare reports. </t>
  </si>
  <si>
    <t xml:space="preserve">Title - Changed_x000D_
Application - Reworded_x000D_
Elements and Performance Criteria - PC 1.1 and 2.2 reworded_x000D_
Minor changes to PCs 1.2, 2.1, 2.3 and 3.1_x000D_
Element 2 reworded_x000D_
PC 3.2 deleted_x000D_
PC 3.3 reworded and renumbered as PC 3.2_x000D_
PC 3.4 reworded and renumbered as PC 3.3_x000D_
Performance Evidence - Reworded, added and deleted_x000D_
Knowledge Evidence - Reworded, added and deleted_x000D_
</t>
  </si>
  <si>
    <t>CSCORG051</t>
  </si>
  <si>
    <t>Prepare offender reports for justice agencies</t>
  </si>
  <si>
    <t xml:space="preserve">CSCORG004 Prepare reports for justice agencies. </t>
  </si>
  <si>
    <t xml:space="preserve">Title - Changed_x000D_
Application - Reworded_x000D_
Elements and Performance Criteria - Element 1 reworded_x000D_
PCs 1.1, 1.4, 2.1, 2.2, 2.3 and 2.4 reworded_x000D_
Minor changes to PCs 1.2 and 1.3_x000D_
PC 2.5 deleted_x000D_
PC 2.6 renumbered as PC 2.5_x000D_
PC 2.7 reworded and renumbered as PC 2.6_x000D_
PC 2.8 reworded and renumbered as PC 2.7_x000D_
Performance Evidence - Reworded, added and deleted_x000D_
Knowledge Evidence - Reworded, added and deleted_x000D_
</t>
  </si>
  <si>
    <t>CSCORG052</t>
  </si>
  <si>
    <t xml:space="preserve">CSCORG009 Report to a formal inquiry. </t>
  </si>
  <si>
    <t xml:space="preserve">Application - Reworded_x000D_
Elements and Performance Criteria - Minor changes to PCs 1.1, 1.3 and 1.4_x000D_
PC 1.2 reworded_x000D_
Element 2 renumbered as Element 3 _x000D_
Element 3 reworded and renumbered as Element 2 _x000D_
All PCs in Elements 2 and 3 renumbered_x000D_
PC 3.3 renumbered as PC 2.5_x000D_
PC 3.5 reworded and renumbered as PC 2.3_x000D_
PC 2.5 deleted_x000D_
Performance Evidence - Reworded and deleted_x000D_
Knowledge Evidence - Reworded and deleted_x000D_
Assessment Conditions - Updated_x000D_
</t>
  </si>
  <si>
    <t>Superseded by CSCSAS028 Maintain security</t>
  </si>
  <si>
    <t>Superseded by CSCSAS025 Contain incidents that jeopardise safety and security</t>
  </si>
  <si>
    <t>Superseded by CSCSAS031 Operate central monitoring station</t>
  </si>
  <si>
    <t>Superseded by CSCSAS027 Maintain operational security</t>
  </si>
  <si>
    <t>Superseded by CSCSAS026 Control incidents using defensive tactics</t>
  </si>
  <si>
    <t>Superseded by CSCSAS034 Supervise attendance at court</t>
  </si>
  <si>
    <t>Superseded by CSCSAS030 Manage threatening behaviour</t>
  </si>
  <si>
    <t>Superseded by CSCSAS033 Provide operational response to dangerous incidents</t>
  </si>
  <si>
    <t>Superseded by CSCSAS035 Use firearms</t>
  </si>
  <si>
    <t>Superseded by CSCSAS029 Manage security</t>
  </si>
  <si>
    <t>Superseded by CSCSAS032 Participate in incident briefing, debriefing and analysis</t>
  </si>
  <si>
    <t>CSCSAS025</t>
  </si>
  <si>
    <t xml:space="preserve">CSCSAS005 Contain incidents that jeopardise safety and security. </t>
  </si>
  <si>
    <t xml:space="preserve">Application - Reworded_x000D_
Elements and Performance Criteria - Minor changes to PCs 1.2 and 1.4_x000D_
PCs 1.1 and 2.2 reworded_x000D_
PC 2.5 deleted_x000D_
PC 2.6 reworded and renumbered as PC 2.5_x000D_
Performance Evidence - Reworded, added and deleted_x000D_
Knowledge Evidence - Added and deleted_x000D_
Assessment Conditions - Updated_x000D_
</t>
  </si>
  <si>
    <t>CSCSAS026</t>
  </si>
  <si>
    <t xml:space="preserve">CSCSAS009 Control incidents using defensive tactics. </t>
  </si>
  <si>
    <t xml:space="preserve">Application - Reworded_x000D_
Elements and Performance Criteria - PCs 2.3 and 2.6 reworded_x000D_
Minor change to PC 2.5_x000D_
New PC 2.7 added_x000D_
PC 4.1 renumbered as PC 4.3_x000D_
PC 4.3 reworded and renumbered as PC 4.1_x000D_
Performance Evidence - Added and deleted_x000D_
Knowledge Evidence - Added_x000D_
</t>
  </si>
  <si>
    <t>CSCSAS027</t>
  </si>
  <si>
    <t>Maintain operational security</t>
  </si>
  <si>
    <t xml:space="preserve">CSCSAS008 Maintain security system. </t>
  </si>
  <si>
    <t xml:space="preserve">Title - Updated_x000D_
Application - Reworded_x000D_
Elements and Performance Criteria - PCs 1.4, 1.5, 2.1, 2.3, 2.4, 3.2, 3.3, 3.4 and 3.5 reworded_x000D_
Performance Evidence - Reworded_x000D_
Knowledge Evidence - Reworded_x000D_
</t>
  </si>
  <si>
    <t>CSCSAS028</t>
  </si>
  <si>
    <t xml:space="preserve">CSCSAS001 Maintain security. </t>
  </si>
  <si>
    <t xml:space="preserve">Application - Reworded_x000D_
Elements and Performance Criteria - Minor changes to PCs 1.3 and 2.1_x000D_
Foundation Skills - Test test test test test_x000D_
Performance Evidence - Added and deleted_x000D_
Knowledge Evidence - Added_x000D_
</t>
  </si>
  <si>
    <t>CSCSAS029</t>
  </si>
  <si>
    <t xml:space="preserve">CSCSAS020 Manage security. </t>
  </si>
  <si>
    <t xml:space="preserve">Application - Reworded_x000D_
Elements and Performance Criteria - Minor change to PC 2.1 _x000D_
PCs 3.2 and 3.3 reworded_x000D_
Performance Evidence - Reworded and added_x000D_
Knowledge Evidence - Added_x000D_
Assessment Conditions - Updated_x000D_
</t>
  </si>
  <si>
    <t>CSCSAS030</t>
  </si>
  <si>
    <t xml:space="preserve">CSCSAS015 Manage threatening behaviour. </t>
  </si>
  <si>
    <t xml:space="preserve">Application - Reworded_x000D_
Elements and Performance Criteria - PCs 1.5, 2.1, 2.2, 2.3 and 2.5 reworded_x000D_
PC 2.7 deleted_x000D_
PC 2.8 reworded and renumbered as PC 2.7_x000D_
PC 2.9 deleted_x000D_
PC 2.10 deleted_x000D_
New Element 3 added_x000D_
New PC 3.1 added_x000D_
PC 2.11 renumbered as PC 3.2_x000D_
PC 2.12 reworded and renumbered as PC 3.3_x000D_
PC 2.13 reworded and renumbered as PC 3.4_x000D_
Knowledge Evidence - Reworded, added and deleted_x000D_
</t>
  </si>
  <si>
    <t>CSCSAS031</t>
  </si>
  <si>
    <t xml:space="preserve">CSCSAS007 Operate central monitoring station. </t>
  </si>
  <si>
    <t xml:space="preserve">Application - Reworded_x000D_
Elements and Performance Criteria - PCs 1.2, 1.3, 2.2, 2.3, 2.4, 3.1, 3.2, 3.3, and 4.2 reworded_x000D_
Minor change to PC 2.1_x000D_
Knowledge Evidence - Added_x000D_
Assessment Conditions - Updated_x000D_
</t>
  </si>
  <si>
    <t>CSCSAS032</t>
  </si>
  <si>
    <t xml:space="preserve">CSCSAS021 Participate in incident briefing, debriefing and analysis. </t>
  </si>
  <si>
    <t xml:space="preserve">Application - Reworded_x000D_
Elements and Performance Criteria - PC 1.1 reworded_x000D_
PC 1.3, 2.4 and 3.2 deleted_x000D_
PC 1.4 reworded and renumbered as PC 1.3_x000D_
PCs 2.1, 2.2 and 2.3 reworded_x000D_
PC 2.5 renumbered as PC 2.4_x000D_
PC 2.6 renumbered as PC 2.5_x000D_
PC 3.3 reworded and renumbered as PC 3.2_x000D_
PC 3.4 renumbered as PC 3.3_x000D_
Element 4 deleted_x000D_
PC 4.1 reworded and renumbered as PC 3.4_x000D_
Performance Evidence - Added_x000D_
Knowledge Evidence - Reworded, added and deleted_x000D_
Assessment Conditions - Updated_x000D_
</t>
  </si>
  <si>
    <t>CSCSAS033</t>
  </si>
  <si>
    <t>Provide operational response to dangerous incidents</t>
  </si>
  <si>
    <t xml:space="preserve">CSCSAS016 Provide emergency response to dangerous incidents. </t>
  </si>
  <si>
    <t xml:space="preserve">Title - Updated_x000D_
Application - Reworded_x000D_
Elements and Performance Criteria - Elements 1 and 2 reworded_x000D_
Minor changes to PCs 1.2 and 1.3_x000D_
PCs 1.4, 2.2 and 2.3 reworded_x000D_
New PC 2.5 added_x000D_
PCs 2.7, 3.3, 3.4 and 3.5 deleted_x000D_
PC 2.5 reworded and renumbered as PC 2.6_x000D_
PC 2.6 reworded and renumbered as PC 2.7_x000D_
PC 3.1 reworded and renumbered as PC 2.8_x000D_
Element 3 deleted_x000D_
PC 3.2 reworded and renumbered as PC 2.9_x000D_
Element 4 renumbered as Element 3_x000D_
PC 4.1 reworded and renumbered as PC 3.1_x000D_
PC 4.2 reworded and renumbered as PC 3.2_x000D_
PC 4.3 deleted_x000D_
PC 4.4 reworded and renumbered as PC 3.3_x000D_
PC 4.5 reworded and renumbered as PC 3.4_x000D_
PC 4.6 reworded and renumbered as PC 3.5_x000D_
PC 4.7 reworded and renumbered as PC 3.6_x000D_
Performance Evidence - Reworded and added_x000D_
</t>
  </si>
  <si>
    <t>CSCSAS034</t>
  </si>
  <si>
    <t xml:space="preserve">CSCSAS012 Supervise attendance at court. </t>
  </si>
  <si>
    <t xml:space="preserve">Application - Reworded_x000D_
Elements and Performance Criteria - Minor changes to PCs 1.1, 1.2, 1.3, 1.4, 2.5 and 3.5_x000D_
PCs 1.3, 1.5, 1.6, 2.1, 2.2, 2.3, 2.4 and 3.4 reworded_x000D_
Element 2 reworded_x000D_
Performance Evidence - Reworded_x000D_
Knowledge Evidence - Reworded and added_x000D_
</t>
  </si>
  <si>
    <t>CSCSAS035</t>
  </si>
  <si>
    <t xml:space="preserve">CSCSAS017 Use firearms. </t>
  </si>
  <si>
    <t xml:space="preserve">Application - Reworded_x000D_
Permits statement added_x000D_
Licensing statement reworded_x000D_
Elements and Performance Criteria - PCs 1.1 and 3.4 reworded_x000D_
Minor changes to PCs 1.4, 3.2 and 3.3_x000D_
PC 2.5 renumbered as PC 1.5_x000D_
PC 2.4 reworded and renumbered as PC 2.1_x000D_
PC 2.6 reworded and renumbered as PC 2.2_x000D_
PC 2.1 reworded and renumbered as PC 2.3_x000D_
PC 2.2 reworded and renumbered as PC 2.4_x000D_
PC 2.3 reworded and renumbered as PC 2.5_x000D_
PC 2.7 reworded and renumbered as PC 2.6_x000D_
PC 2.8 reworded and renumbered as PC 2.7_x000D_
Performance Evidence - Reworded and added_x000D_
Knowledge Evidence - Reworded and added_x000D_
Assessment Conditions - Updated_x000D_
</t>
  </si>
  <si>
    <t>Superseded by CSCTRA005 Maintain security during escort</t>
  </si>
  <si>
    <t>Superseded by CSCTRA006 Plan and monitor escorts</t>
  </si>
  <si>
    <t>CSCTRA005</t>
  </si>
  <si>
    <t xml:space="preserve">CSCTRA001 Maintain security during escort. </t>
  </si>
  <si>
    <t xml:space="preserve">Application - Reworded_x000D_
Elements and Performance Criteria - Elements 1, 2 and 3 reworded_x000D_
PCs 1.2, 1.3, 2.3 and 3.2 reworded_x000D_
PC 1.4 renumbered as PC 2.5_x000D_
PC 2.5 reworded and renumbered as PC 1.4_x000D_
New PC 1.5 added_x000D_
PC 2.7 renumbered as PC 1.6_x000D_
Minor changes to PCs 2.1, 2.2, 2.4, 3.1, 3.4 and 3.7_x000D_
PC 2.6 deleted_x000D_
PC 2.8 reworded and renumbered as PC 2.6_x000D_
PC 2.9 reworded and renumbered as PC 2.7_x000D_
Performance Evidence - Added and deleted_x000D_
Knowledge Evidence - Reworded, added and deleted_x000D_
</t>
  </si>
  <si>
    <t>CSCTRA006</t>
  </si>
  <si>
    <t xml:space="preserve">CSCTRA004 Plan and monitor escorts. </t>
  </si>
  <si>
    <t xml:space="preserve">Application - Reworded_x000D_
Elements and Performance Criteria - PCs 1.1, 1.2, 1.3, 1.4, 1.5, 2.1, 3.1 and 3.4 reworded_x000D_
Minor changes to PCs 1.6, 1.7 and 3.5_x000D_
PC 2.3 deleted_x000D_
PC 2.4 reworded and renumbered as PC 2.3_x000D_
PC 2.5 reworded and renumbered as PC 2.4_x000D_
PC 2.6 reworded and renumbered as PC 2.5_x000D_
Performance Evidence - Added_x000D_
Knowledge Evidence - Reworded and added_x000D_
Assessment Conditions - Updated_x000D_
</t>
  </si>
  <si>
    <t>Superseded by CSCWHS004 Use safe work practices</t>
  </si>
  <si>
    <t>Superseded by CSCWHS003 Supervise work health and safety practices</t>
  </si>
  <si>
    <t>CSCWHS003</t>
  </si>
  <si>
    <t>Supervise work health and safety practices</t>
  </si>
  <si>
    <t xml:space="preserve">CSCWHS002 Supervise occupational health and safety practices. </t>
  </si>
  <si>
    <t xml:space="preserve">Title - Updated_x000D_
Application - Reworded_x000D_
Elements and Performance Criteria - Elements 1 and 2 reworded_x000D_
PCs 1.1, 1.2, 1.3, 2.2, 2.4, 3.1, 3.2 and 3.3 reworded_x000D_
Minor change to PC 2.1_x000D_
Performance Evidence - Reworded_x000D_
Knowledge Evidence - Reworded_x000D_
Assessment Conditions - Updated_x000D_
</t>
  </si>
  <si>
    <t>CSCWHS004</t>
  </si>
  <si>
    <t xml:space="preserve">CSCWHS001 Use safe work practices. </t>
  </si>
  <si>
    <t xml:space="preserve">Application - Reworded_x000D_
Elements and Performance Criteria - PCs 1.2, 1.3, 2.1, 2.4 and 2.5 reworded _x000D_
Minor changes to PCs 1.4, 3.1 and 3.2_x000D_
Performance Evidence - Number of times to demonstrate performance changed to two_x000D_
Reworded and deleted_x000D_
Knowledge Evidence - Reworded and added_x000D_
Assessment Conditions - Updated_x000D_
</t>
  </si>
  <si>
    <t>CSCSS00009</t>
  </si>
  <si>
    <t>Elective units - Imported unit codes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</si>
</sst>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numFmts>
  <fonts count="7"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s>
  <fills count="3">
    <fill>
      <patternFill patternType="none"/>
    </fill>
    <fill>
      <patternFill patternType="gray125"/>
    </fill>
    <fill>
      <patternFill patternType="solid">
        <fgColor rgb="FFA2195D"/>
        <bgColor indexed="64"/>
      </patternFill>
    </fill>
  </fills>
  <borders count="9">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
      <left style="thin">
        <color theme="2" tint="-9.9948118533890809E-2"/>
      </left>
      <right style="thin">
        <color indexed="64"/>
      </right>
      <top/>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3" fillId="0" borderId="0" xfId="0" applyFont="1"/>
    <xf numFmtId="0" fontId="2" fillId="2" borderId="2" xfId="0" applyFont="1" applyFill="1" applyBorder="1" applyAlignment="1">
      <alignment wrapText="1"/>
    </xf>
    <xf numFmtId="0" fontId="2" fillId="2" borderId="2" xfId="0" applyFont="1" applyFill="1" applyBorder="1"/>
    <xf numFmtId="0" fontId="2" fillId="2" borderId="3" xfId="0" applyFont="1" applyFill="1" applyBorder="1" applyAlignment="1">
      <alignment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1" fillId="0" borderId="0" xfId="1" applyAlignment="1">
      <alignment vertical="top" wrapText="1"/>
    </xf>
    <xf numFmtId="0" fontId="5" fillId="0" borderId="0" xfId="0" applyFont="1"/>
    <xf numFmtId="0" fontId="0" fillId="0" borderId="6" xfId="0" applyNumberFormat="1" applyBorder="1" applyAlignment="1">
      <alignment vertical="top" wrapText="1"/>
    </xf>
    <xf numFmtId="0" fontId="0" fillId="0" borderId="2" xfId="0" applyNumberFormat="1" applyFont="1" applyBorder="1" applyAlignment="1">
      <alignment vertical="top" wrapText="1"/>
    </xf>
    <xf numFmtId="0" fontId="0" fillId="0" borderId="6" xfId="0" applyNumberFormat="1" applyFont="1" applyBorder="1" applyAlignment="1">
      <alignment vertical="top" wrapText="1"/>
    </xf>
    <xf numFmtId="0" fontId="0" fillId="0" borderId="0" xfId="0" applyBorder="1" applyAlignment="1">
      <alignment vertical="top" wrapText="1"/>
    </xf>
    <xf numFmtId="0" fontId="0" fillId="0" borderId="2" xfId="0" applyFont="1" applyBorder="1" applyAlignment="1">
      <alignment vertical="top" wrapText="1"/>
    </xf>
    <xf numFmtId="0" fontId="0" fillId="0" borderId="3" xfId="0" applyNumberFormat="1" applyFont="1" applyBorder="1" applyAlignment="1">
      <alignment vertical="top" wrapText="1"/>
    </xf>
    <xf numFmtId="0" fontId="0" fillId="0" borderId="1" xfId="0" applyNumberFormat="1" applyBorder="1" applyAlignment="1">
      <alignment vertical="top" wrapText="1"/>
    </xf>
    <xf numFmtId="0" fontId="6" fillId="2" borderId="0" xfId="0" applyNumberFormat="1" applyFont="1" applyFill="1" applyBorder="1" applyAlignment="1"/>
    <xf numFmtId="0" fontId="4" fillId="2" borderId="0" xfId="0" applyNumberFormat="1" applyFont="1" applyFill="1" applyBorder="1" applyAlignment="1">
      <alignment wrapText="1"/>
    </xf>
    <xf numFmtId="0" fontId="0" fillId="0" borderId="0" xfId="0" applyFont="1"/>
    <xf numFmtId="0" fontId="2" fillId="2" borderId="6" xfId="0" applyNumberFormat="1" applyFont="1" applyFill="1" applyBorder="1" applyAlignment="1">
      <alignment wrapText="1"/>
    </xf>
    <xf numFmtId="0" fontId="0" fillId="0" borderId="4" xfId="0" applyNumberFormat="1" applyFont="1" applyBorder="1" applyAlignment="1">
      <alignment vertical="top" wrapText="1"/>
    </xf>
    <xf numFmtId="0" fontId="2" fillId="2" borderId="0" xfId="0" applyFont="1" applyFill="1" applyBorder="1" applyAlignment="1">
      <alignment wrapText="1"/>
    </xf>
    <xf numFmtId="0" fontId="2" fillId="2" borderId="5" xfId="0" applyNumberFormat="1" applyFont="1" applyFill="1" applyBorder="1" applyAlignment="1">
      <alignment wrapText="1"/>
    </xf>
    <xf numFmtId="0" fontId="2" fillId="2" borderId="2" xfId="0" applyNumberFormat="1" applyFont="1" applyFill="1" applyBorder="1" applyAlignment="1">
      <alignment wrapText="1"/>
    </xf>
    <xf numFmtId="0" fontId="0" fillId="0" borderId="0" xfId="0" applyFont="1" applyBorder="1" applyAlignment="1">
      <alignment vertical="top" wrapText="1"/>
    </xf>
    <xf numFmtId="0" fontId="0" fillId="0" borderId="5" xfId="0" applyNumberFormat="1" applyFont="1" applyBorder="1" applyAlignment="1">
      <alignment vertical="top" wrapText="1"/>
    </xf>
    <xf numFmtId="0" fontId="0" fillId="0" borderId="5" xfId="0" applyFont="1" applyBorder="1" applyAlignment="1">
      <alignment vertical="top" wrapText="1"/>
    </xf>
    <xf numFmtId="0" fontId="0" fillId="0" borderId="6" xfId="0" applyFont="1" applyBorder="1" applyAlignment="1">
      <alignment vertical="top" wrapText="1"/>
    </xf>
    <xf numFmtId="0" fontId="0" fillId="0" borderId="2" xfId="0" applyNumberFormat="1" applyBorder="1" applyAlignment="1">
      <alignment vertical="top" wrapText="1"/>
    </xf>
    <xf numFmtId="0" fontId="0" fillId="0" borderId="0" xfId="0" applyNumberFormat="1" applyAlignment="1">
      <alignment vertical="top" wrapText="1"/>
    </xf>
    <xf numFmtId="0" fontId="0" fillId="0" borderId="5" xfId="0" applyBorder="1" applyAlignment="1">
      <alignment vertical="top" wrapText="1"/>
    </xf>
    <xf numFmtId="0" fontId="0" fillId="0" borderId="7" xfId="0" applyNumberFormat="1" applyFont="1" applyBorder="1" applyAlignment="1">
      <alignment vertical="top" wrapText="1"/>
    </xf>
    <xf numFmtId="0" fontId="0" fillId="0" borderId="0" xfId="0" applyNumberFormat="1"/>
    <xf numFmtId="0" fontId="0" fillId="0" borderId="0" xfId="0" applyAlignment="1">
      <alignment horizontal="left" vertical="top" indent="150"/>
    </xf>
    <xf numFmtId="164" fontId="0" fillId="0" borderId="8" xfId="0" applyNumberFormat="1" applyBorder="1" applyAlignment="1">
      <alignment horizontal="left" vertical="top" indent="150"/>
    </xf>
    <xf numFmtId="0" fontId="0" fillId="0" borderId="5" xfId="0" applyFill="1" applyBorder="1" applyAlignment="1">
      <alignment vertical="top" wrapText="1"/>
    </xf>
    <xf numFmtId="0" fontId="0" fillId="0" borderId="6" xfId="0" applyNumberFormat="1" applyFill="1" applyBorder="1" applyAlignment="1">
      <alignment vertical="top" wrapText="1"/>
    </xf>
    <xf numFmtId="0" fontId="0" fillId="0" borderId="6" xfId="0" applyNumberFormat="1" applyFont="1" applyFill="1" applyBorder="1" applyAlignment="1">
      <alignment vertical="top" wrapText="1"/>
    </xf>
    <xf numFmtId="0" fontId="0" fillId="0" borderId="2" xfId="0" applyNumberFormat="1" applyFont="1" applyFill="1" applyBorder="1" applyAlignment="1">
      <alignment vertical="top" wrapText="1"/>
    </xf>
    <xf numFmtId="0" fontId="0" fillId="0" borderId="0" xfId="0" applyFill="1"/>
    <xf numFmtId="0" fontId="0" fillId="0" borderId="0" xfId="0" applyNumberFormat="1" applyAlignment="1">
      <alignment horizontal="left" vertical="top" indent="150"/>
    </xf>
    <xf numFmtId="0" fontId="0" fillId="0" borderId="2" xfId="0" applyFont="1" applyFill="1" applyBorder="1" applyAlignment="1">
      <alignment vertical="top" wrapText="1"/>
    </xf>
    <xf numFmtId="0" fontId="0" fillId="0" borderId="3" xfId="0" applyNumberFormat="1" applyFont="1" applyFill="1" applyBorder="1" applyAlignment="1">
      <alignment vertical="top" wrapText="1"/>
    </xf>
    <xf numFmtId="164" fontId="0" fillId="0" borderId="0" xfId="0" applyNumberFormat="1" applyBorder="1" applyAlignment="1">
      <alignment horizontal="left" vertical="top" indent="150"/>
    </xf>
    <xf numFmtId="0" fontId="0" fillId="0" borderId="8" xfId="0" applyBorder="1" applyAlignment="1">
      <alignment horizontal="left" vertical="top" indent="150"/>
    </xf>
    <xf numFmtId="164" fontId="0" fillId="0" borderId="0" xfId="0" applyNumberFormat="1" applyFill="1" applyBorder="1" applyAlignment="1">
      <alignment horizontal="left" vertical="top" indent="150"/>
    </xf>
    <xf numFmtId="0" fontId="0" fillId="0" borderId="2" xfId="0" applyBorder="1" applyAlignment="1">
      <alignment vertical="top" wrapText="1"/>
    </xf>
    <xf numFmtId="0" fontId="0" fillId="0" borderId="0" xfId="0" applyBorder="1" applyAlignment="1">
      <alignment horizontal="left" vertical="top" indent="150"/>
    </xf>
    <xf numFmtId="0" fontId="0" fillId="0" borderId="0" xfId="0" applyNumberFormat="1" applyBorder="1" applyAlignment="1">
      <alignment vertical="top" wrapText="1"/>
    </xf>
    <xf numFmtId="0" fontId="0" fillId="0" borderId="6" xfId="0" applyFont="1" applyFill="1" applyBorder="1" applyAlignment="1">
      <alignment vertical="top" wrapText="1"/>
    </xf>
    <xf numFmtId="164" fontId="0" fillId="0" borderId="8" xfId="0" applyNumberFormat="1" applyFill="1" applyBorder="1" applyAlignment="1">
      <alignment horizontal="left" vertical="top" indent="150"/>
    </xf>
  </cellXfs>
  <cellStyles count="2">
    <cellStyle name="Hyperlink" xfId="1" builtinId="8"/>
    <cellStyle name="Normal" xfId="0" builtinId="0"/>
  </cellStyles>
  <dxfs count="62">
    <dxf>
      <font>
        <color rgb="FF9C0006"/>
      </font>
      <fill>
        <patternFill>
          <bgColor rgb="FFFFC7CE"/>
        </patternFill>
      </fill>
    </dxf>
    <dxf>
      <font>
        <color rgb="FF9C0006"/>
      </font>
      <fill>
        <patternFill>
          <bgColor rgb="FFFFC7CE"/>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numFmt numFmtId="0" formatCode="General"/>
    </dxf>
    <dxf>
      <numFmt numFmtId="164" formatCode="\:"/>
      <alignment horizontal="left" vertical="top" textRotation="0" wrapText="0" indent="150" justifyLastLine="0" shrinkToFit="0" readingOrder="0"/>
      <border diagonalUp="0" diagonalDown="0">
        <left style="thin">
          <color theme="2" tint="-9.9948118533890809E-2"/>
        </left>
        <right style="thin">
          <color indexed="64"/>
        </right>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alignment horizontal="left" vertical="top" textRotation="0" wrapText="0" indent="15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numFmt numFmtId="0" formatCode="General"/>
      <alignment horizontal="left" vertical="top" textRotation="0" wrapText="0" indent="15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TableStyleMedium2" defaultPivotStyle="PivotStyleLight16">
    <tableStyle name="AIS Table Style" pivot="0" count="3" xr9:uid="{00000000-0011-0000-FFFF-FFFF00000000}">
      <tableStyleElement type="wholeTable" dxfId="61"/>
      <tableStyleElement type="headerRow" dxfId="60"/>
      <tableStyleElement type="secondRowStripe" dxfId="59"/>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5</xdr:row>
      <xdr:rowOff>13742</xdr:rowOff>
    </xdr:to>
    <xdr:pic>
      <xdr:nvPicPr>
        <xdr:cNvPr id="2" name="Picture 1">
          <a:extLst>
            <a:ext uri="{FF2B5EF4-FFF2-40B4-BE49-F238E27FC236}">
              <a16:creationId xmlns:a16="http://schemas.microsoft.com/office/drawing/2014/main" id="{7F1F530A-205B-4103-AB62-46053CDE02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1013867"/>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5300AA2C-DC5B-4169-B1D0-A81A30C76917}" autoFormatId="16" applyNumberFormats="0" applyBorderFormats="0" applyFontFormats="0" applyPatternFormats="0" applyAlignmentFormats="0" applyWidthHeightFormats="0">
  <queryTableRefresh nextId="3">
    <queryTableFields count="2">
      <queryTableField id="1" name="SplitMapping" tableColumnId="1"/>
      <queryTableField id="2" name="CombinedMapping" tableColumnId="2"/>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B82420-E974-46BA-980B-40F01AA52D30}" name="Quals" displayName="Quals" ref="A9:I46" totalsRowShown="0" headerRowDxfId="58" dataDxfId="57">
  <autoFilter ref="A9:I46" xr:uid="{00000000-0009-0000-0100-000012000000}">
    <filterColumn colId="3">
      <filters>
        <filter val="Current"/>
      </filters>
    </filterColumn>
  </autoFilter>
  <tableColumns count="9">
    <tableColumn id="1" xr3:uid="{847BFC32-1736-4068-980F-04A02F1C7ED8}" name="Training Package Release" dataDxfId="56" totalsRowDxfId="55"/>
    <tableColumn id="2" xr3:uid="{4B6D4BAD-F352-4687-A4CA-69AA8A7CCF28}" name="Code" dataDxfId="54" totalsRowDxfId="53"/>
    <tableColumn id="3" xr3:uid="{9716BE61-7F7F-4A5B-9212-38BEACFD30A2}" name="Title" dataDxfId="52" totalsRowDxfId="51"/>
    <tableColumn id="4" xr3:uid="{C438D680-5D48-46EF-B12B-FBDD1F7CB376}" name="Usage" dataDxfId="50" totalsRowDxfId="49"/>
    <tableColumn id="5" xr3:uid="{A6FE60F9-B15B-40B7-A58B-F30174404493}" name="Qual Release" dataDxfId="48" totalsRowDxfId="47"/>
    <tableColumn id="6" xr3:uid="{9F3D6B10-1B65-4AF5-9983-F5C067EB04B4}" name="Mapping" dataDxfId="46" totalsRowDxfId="45"/>
    <tableColumn id="7" xr3:uid="{D6E1E988-D3F2-4CB9-9D50-FDEBE0CBF483}" name="E/NE/NC/D" dataDxfId="44" totalsRowDxfId="43"/>
    <tableColumn id="8" xr3:uid="{1EC2C80E-A35E-49CB-ACB8-287231DEFB77}" name="Comment" dataDxfId="42" totalsRowDxfId="41"/>
    <tableColumn id="9" xr3:uid="{6C1462FA-6C8E-425C-BF92-903D0BCC18C3}" name="History filter" dataDxfId="40" totalsRowDxfId="39">
      <calculatedColumnFormula>INDEX(HistoryFilter[CombinedMapping], MATCH(Quals[[#This Row],[Code]], HistoryFilter[SplitMapping], 0))</calculatedColumnFormula>
    </tableColumn>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6A0712-2A14-4F4E-B4EC-2E3EFF4E99B7}" name="SkillSets" displayName="SkillSets" ref="A9:I21" totalsRowShown="0" headerRowDxfId="38" dataDxfId="37">
  <autoFilter ref="A9:I21" xr:uid="{00000000-0009-0000-0100-000019000000}"/>
  <tableColumns count="9">
    <tableColumn id="1" xr3:uid="{14A06E3A-793E-43E0-B380-070F4FC6596C}" name="Training Package Release" dataDxfId="36"/>
    <tableColumn id="2" xr3:uid="{5F61350B-B6A2-447D-B4DD-96AF7B8745E2}" name="Code" dataDxfId="35"/>
    <tableColumn id="3" xr3:uid="{E397CC6D-7887-4C03-AB9A-470FC4EE5BE7}" name="Title" dataDxfId="34"/>
    <tableColumn id="4" xr3:uid="{01AC6EA9-E5D7-4195-9E79-57FC8D848C97}" name="Usage" dataDxfId="33"/>
    <tableColumn id="5" xr3:uid="{FC6546A6-E933-445D-AE2C-D2E396F6571F}" name="Skill Set Release" dataDxfId="32"/>
    <tableColumn id="6" xr3:uid="{FFC5D82A-7B50-4B6D-B523-E41775C51BB6}" name="Mapping" dataDxfId="31"/>
    <tableColumn id="7" xr3:uid="{542FF7EF-5D6F-442A-9BB1-3326D0FDA8DA}" name="E/NE/NC/D" dataDxfId="30"/>
    <tableColumn id="8" xr3:uid="{E047E5A6-ED1D-4910-899B-0C973EE6F166}" name="Comment" dataDxfId="29"/>
    <tableColumn id="9" xr3:uid="{BE6D71E7-03F6-4421-B5DF-FE0DFAD64883}" name="History filter" dataDxfId="28">
      <calculatedColumnFormula>INDEX(HistoryFilter[CombinedMapping], MATCH(SkillSets[[#This Row],[Code]], HistoryFilter[SplitMapping], 0))</calculatedColumnFormula>
    </tableColumn>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7D50ED-C085-489A-9AB7-038E394869EE}" name="Units" displayName="Units" ref="A9:I274" totalsRowShown="0" tableBorderDxfId="27">
  <autoFilter ref="A9:I274" xr:uid="{00000000-0009-0000-0100-00000F000000}"/>
  <tableColumns count="9">
    <tableColumn id="1" xr3:uid="{76882A39-0F77-4BA9-940B-8A83764002BD}" name="Training Package Release" dataDxfId="26"/>
    <tableColumn id="2" xr3:uid="{3F35FD8E-5FF2-4CE5-95F5-DEA7A488B5C5}" name="Code" dataDxfId="25"/>
    <tableColumn id="3" xr3:uid="{106DA376-4A21-4056-847A-C009F027E331}" name="Title" dataDxfId="24"/>
    <tableColumn id="4" xr3:uid="{B1D1FC20-E4DF-4F9F-87AB-247B306FAC24}" name="Usage" dataDxfId="23"/>
    <tableColumn id="5" xr3:uid="{AD5E3999-132C-478B-9857-7CAE17BC5A3D}" name="Unit Release" dataDxfId="22"/>
    <tableColumn id="6" xr3:uid="{F0686F30-3B93-483B-80BA-DB9941180CA7}" name="Mapping" dataDxfId="21"/>
    <tableColumn id="7" xr3:uid="{CA809B65-27E3-4ACD-B8A2-FF7FAEA221B2}" name="E/NE/NC/D" dataDxfId="20"/>
    <tableColumn id="8" xr3:uid="{3A6385A9-FF13-48AD-A724-633A7E6DA166}" name="Comment" dataDxfId="19"/>
    <tableColumn id="9" xr3:uid="{2566FC9D-E40A-4790-B1A5-90537B2CA483}" name="History filter" dataDxfId="18">
      <calculatedColumnFormula>INDEX(HistoryFilter[CombinedMapping], MATCH(Units[[#This Row],[Code]], HistoryFilter[SplitMapping], 0))</calculatedColumnFormula>
    </tableColumn>
  </tableColumns>
  <tableStyleInfo name="AIS Table 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4A8C84-2149-434A-B43D-E2E3B256B44F}" name="HistoryFilter" displayName="HistoryFilter" ref="A1:B227" tableType="queryTable" totalsRowShown="0">
  <autoFilter ref="A1:B227" xr:uid="{DB5EB17E-5738-47BC-B5A4-4A7E87EF7B9B}"/>
  <tableColumns count="2">
    <tableColumn id="1" xr3:uid="{91F1BDE3-69C0-41E2-8C45-656C9A113C02}" uniqueName="1" name="SplitMapping" queryTableFieldId="1" dataDxfId="17"/>
    <tableColumn id="2" xr3:uid="{9F0DE2DD-B358-4881-A35B-2BC8E6370039}" uniqueName="2" name="CombinedMapping" queryTableFieldId="2"/>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1A7EE73-B50E-4814-8B96-B8BA81B23B5B}" name="Table47" displayName="Table47" ref="A1:B30" totalsRowShown="0">
  <autoFilter ref="A1:B30" xr:uid="{B4E90D1E-C8E7-43C3-8FA4-4153409B057E}"/>
  <tableColumns count="2">
    <tableColumn id="1" xr3:uid="{3D267A10-C41E-427E-99F3-41B0BBCC243F}" name="Column1"/>
    <tableColumn id="2" xr3:uid="{C98215AD-6FF1-4090-9A0E-7D2BB7BDF751}" name="Column2"/>
  </tableColumns>
  <tableStyleInfo name="AIS Table 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7B122CA-7CF7-4E95-AF32-3DCCB636A050}" name="Table58" displayName="Table58" ref="F1:G229" totalsRowShown="0">
  <autoFilter ref="F1:G229" xr:uid="{53EFB3C6-7C86-4FC5-9C14-F0145D0F7FDD}"/>
  <tableColumns count="2">
    <tableColumn id="1" xr3:uid="{0965FCED-0F6E-4A7B-BD71-5BD70AF69B31}" name="Column1"/>
    <tableColumn id="2" xr3:uid="{166B3AE7-6E13-4650-8800-F1620E294166}" name="Column2"/>
  </tableColumns>
  <tableStyleInfo name="AIS Tabl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0889-B7CC-41D8-81DB-E1D587DA4D64}">
  <dimension ref="A1:AD22"/>
  <sheetViews>
    <sheetView showGridLines="0" tabSelected="1" workbookViewId="0">
      <selection activeCell="A9" sqref="A9"/>
    </sheetView>
  </sheetViews>
  <sheetFormatPr defaultRowHeight="15" x14ac:dyDescent="0.25"/>
  <cols>
    <col min="1" max="1" width="175" customWidth="1"/>
  </cols>
  <sheetData>
    <row r="1" spans="1:30" ht="15.75" x14ac:dyDescent="0.25">
      <c r="A1" s="19"/>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row>
    <row r="2" spans="1:30" ht="15.75" x14ac:dyDescent="0.25">
      <c r="A2" s="19"/>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row>
    <row r="3" spans="1:30" ht="15.75" x14ac:dyDescent="0.25">
      <c r="A3" s="19"/>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row>
    <row r="4" spans="1:30" ht="15.75" x14ac:dyDescent="0.25">
      <c r="A4" s="19"/>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row>
    <row r="5" spans="1:30" ht="15.75" x14ac:dyDescent="0.25">
      <c r="A5" s="19"/>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spans="1:30" ht="15.75" x14ac:dyDescent="0.25">
      <c r="A6" s="8" t="s">
        <v>539</v>
      </c>
      <c r="B6" s="21"/>
      <c r="C6" s="21"/>
      <c r="D6" s="21"/>
      <c r="E6" s="21"/>
      <c r="F6" s="21"/>
      <c r="G6" s="21"/>
      <c r="H6" s="1"/>
    </row>
    <row r="7" spans="1:30" x14ac:dyDescent="0.25">
      <c r="A7" s="9" t="s">
        <v>0</v>
      </c>
      <c r="B7" s="21"/>
      <c r="C7" s="21"/>
      <c r="D7" s="21"/>
      <c r="E7" s="21"/>
      <c r="F7" s="21"/>
      <c r="G7" s="21"/>
      <c r="H7" s="21"/>
    </row>
    <row r="8" spans="1:30" x14ac:dyDescent="0.25">
      <c r="A8" s="5"/>
    </row>
    <row r="9" spans="1:30" ht="30" x14ac:dyDescent="0.25">
      <c r="A9" s="5" t="s">
        <v>1</v>
      </c>
    </row>
    <row r="10" spans="1:30" x14ac:dyDescent="0.25">
      <c r="A10" s="5"/>
    </row>
    <row r="11" spans="1:30" x14ac:dyDescent="0.25">
      <c r="A11" s="9" t="s">
        <v>2</v>
      </c>
    </row>
    <row r="12" spans="1:30" ht="15.75" customHeight="1" x14ac:dyDescent="0.25">
      <c r="A12" s="5" t="s">
        <v>1294</v>
      </c>
    </row>
    <row r="13" spans="1:30" x14ac:dyDescent="0.25">
      <c r="A13" s="10" t="s">
        <v>3</v>
      </c>
    </row>
    <row r="14" spans="1:30" x14ac:dyDescent="0.25">
      <c r="A14" s="10"/>
    </row>
    <row r="15" spans="1:30" x14ac:dyDescent="0.25">
      <c r="A15" s="9" t="s">
        <v>4</v>
      </c>
    </row>
    <row r="16" spans="1:30" x14ac:dyDescent="0.25">
      <c r="A16" s="5" t="s">
        <v>1295</v>
      </c>
    </row>
    <row r="17" spans="1:1" x14ac:dyDescent="0.25">
      <c r="A17" s="10" t="s">
        <v>5</v>
      </c>
    </row>
    <row r="18" spans="1:1" x14ac:dyDescent="0.25">
      <c r="A18" s="10"/>
    </row>
    <row r="19" spans="1:1" x14ac:dyDescent="0.25">
      <c r="A19" s="9" t="s">
        <v>6</v>
      </c>
    </row>
    <row r="20" spans="1:1" ht="16.5" customHeight="1" x14ac:dyDescent="0.25">
      <c r="A20" s="5" t="s">
        <v>1296</v>
      </c>
    </row>
    <row r="21" spans="1:1" x14ac:dyDescent="0.25">
      <c r="A21" s="10" t="s">
        <v>7</v>
      </c>
    </row>
    <row r="22" spans="1:1" x14ac:dyDescent="0.25">
      <c r="A22" s="5"/>
    </row>
  </sheetData>
  <hyperlinks>
    <hyperlink ref="A13" location="'Attachment A'!A1" display="Attachment A: Qualification mapping information" xr:uid="{4B8B98A8-A739-43BA-90D5-81B7C9C9A86A}"/>
    <hyperlink ref="A17" location="'Attachment B'!A1" display="Attachment B: Skill set mapping information" xr:uid="{C0717EF7-54D9-4CFF-8DFC-33E5F2606A39}"/>
    <hyperlink ref="A21" location="'Attachment C'!A1" display="Attachment C: Units of competency mapping information" xr:uid="{F8A4C954-B837-4D3E-B8B6-B1B6973102F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FABE-29E8-4F24-88A0-D2AF9930C335}">
  <dimension ref="A1:I47"/>
  <sheetViews>
    <sheetView showGridLines="0" topLeftCell="A26" zoomScale="85" zoomScaleNormal="85" workbookViewId="0">
      <selection activeCell="A37" sqref="A37"/>
    </sheetView>
  </sheetViews>
  <sheetFormatPr defaultRowHeight="15" x14ac:dyDescent="0.25"/>
  <cols>
    <col min="1" max="1" width="25.28515625" customWidth="1"/>
    <col min="2" max="2" width="10.28515625" customWidth="1"/>
    <col min="3" max="3" width="50.42578125" customWidth="1"/>
    <col min="4" max="4" width="12.140625" bestFit="1" customWidth="1"/>
    <col min="5" max="5" width="14.7109375" customWidth="1"/>
    <col min="6" max="6" width="68.85546875" customWidth="1"/>
    <col min="7" max="7" width="10" customWidth="1"/>
    <col min="8" max="8" width="64.42578125" customWidth="1"/>
    <col min="9" max="9" width="93.28515625" hidden="1" customWidth="1"/>
  </cols>
  <sheetData>
    <row r="1" spans="1:9" ht="15.75" x14ac:dyDescent="0.25">
      <c r="A1" s="19" t="s">
        <v>8</v>
      </c>
      <c r="B1" s="20"/>
      <c r="C1" s="20"/>
      <c r="D1" s="20"/>
      <c r="E1" s="20"/>
      <c r="F1" s="20"/>
      <c r="G1" s="20"/>
      <c r="H1" s="20"/>
      <c r="I1" s="20"/>
    </row>
    <row r="2" spans="1:9" ht="15.75" x14ac:dyDescent="0.25">
      <c r="A2" s="11" t="s">
        <v>539</v>
      </c>
      <c r="B2" s="21"/>
      <c r="C2" s="21"/>
      <c r="D2" s="21"/>
      <c r="E2" s="21"/>
      <c r="F2" s="21"/>
      <c r="G2" s="21"/>
      <c r="H2" s="1" t="str">
        <f t="array" aca="1" ref="H2" ca="1">_xlfn.CONCAT("Subtotal = ",SUM(IF(FREQUENCY(IF(SUBTOTAL(3,OFFSET(B10,ROW(Quals[Code])-ROW(B10),,1)),IF(Quals[Code]&lt;&gt;"",MATCH("~"&amp;Quals[Code],Quals[Code]&amp;"",0))),ROW(Quals[Code])-ROW(B10)+1),1)))</f>
        <v>Subtotal = 16</v>
      </c>
    </row>
    <row r="3" spans="1:9" x14ac:dyDescent="0.25">
      <c r="A3" s="1" t="s">
        <v>9</v>
      </c>
      <c r="B3" s="21"/>
      <c r="C3" s="21"/>
      <c r="D3" s="21"/>
      <c r="E3" s="21"/>
      <c r="F3" s="21"/>
      <c r="G3" s="21"/>
      <c r="H3" s="21"/>
    </row>
    <row r="4" spans="1:9" x14ac:dyDescent="0.25">
      <c r="A4" s="1"/>
      <c r="B4" s="21"/>
      <c r="C4" s="21"/>
      <c r="D4" s="21"/>
      <c r="E4" s="21"/>
      <c r="F4" s="21"/>
      <c r="G4" s="21"/>
      <c r="H4" s="21"/>
    </row>
    <row r="5" spans="1:9" x14ac:dyDescent="0.25">
      <c r="A5" s="21" t="s">
        <v>10</v>
      </c>
      <c r="B5" s="21"/>
      <c r="C5" s="21"/>
      <c r="D5" s="21"/>
      <c r="E5" s="21"/>
      <c r="F5" s="21"/>
      <c r="G5" s="21"/>
      <c r="H5" s="21"/>
    </row>
    <row r="6" spans="1:9" x14ac:dyDescent="0.25">
      <c r="A6" s="21" t="s">
        <v>11</v>
      </c>
      <c r="B6" s="21"/>
      <c r="C6" s="21"/>
      <c r="D6" s="21"/>
      <c r="E6" s="21"/>
      <c r="F6" s="21"/>
      <c r="G6" s="21"/>
      <c r="H6" s="21"/>
    </row>
    <row r="7" spans="1:9" x14ac:dyDescent="0.25">
      <c r="A7" s="21" t="s">
        <v>1249</v>
      </c>
      <c r="B7" s="21"/>
      <c r="C7" s="21"/>
      <c r="D7" s="21"/>
      <c r="E7" s="21"/>
      <c r="F7" s="21"/>
      <c r="G7" s="21"/>
      <c r="H7" s="21"/>
    </row>
    <row r="9" spans="1:9" ht="30" x14ac:dyDescent="0.25">
      <c r="A9" s="6" t="s">
        <v>12</v>
      </c>
      <c r="B9" s="22" t="s">
        <v>13</v>
      </c>
      <c r="C9" s="6" t="s">
        <v>14</v>
      </c>
      <c r="D9" s="6" t="s">
        <v>15</v>
      </c>
      <c r="E9" s="6" t="s">
        <v>16</v>
      </c>
      <c r="F9" s="6" t="s">
        <v>17</v>
      </c>
      <c r="G9" s="6" t="s">
        <v>1241</v>
      </c>
      <c r="H9" s="6" t="s">
        <v>18</v>
      </c>
      <c r="I9" s="6" t="s">
        <v>1142</v>
      </c>
    </row>
    <row r="10" spans="1:9" hidden="1" x14ac:dyDescent="0.25">
      <c r="A10" s="7">
        <v>1</v>
      </c>
      <c r="B10" s="14" t="s">
        <v>540</v>
      </c>
      <c r="C10" s="7" t="s">
        <v>541</v>
      </c>
      <c r="D10" s="7" t="s">
        <v>888</v>
      </c>
      <c r="E10" s="7">
        <v>1</v>
      </c>
      <c r="F10" s="7">
        <v>2</v>
      </c>
      <c r="G10" s="7" t="s">
        <v>20</v>
      </c>
      <c r="H10" s="7" t="s">
        <v>543</v>
      </c>
      <c r="I10" s="36" t="str">
        <f>INDEX(HistoryFilter[CombinedMapping], MATCH(Quals[[#This Row],[Code]], HistoryFilter[SplitMapping], 0))</f>
        <v>CSC20112 CSC20115 CSC20112 NA NA NA NA NA</v>
      </c>
    </row>
    <row r="11" spans="1:9" ht="75" x14ac:dyDescent="0.25">
      <c r="A11" s="7">
        <v>1</v>
      </c>
      <c r="B11" s="14" t="s">
        <v>544</v>
      </c>
      <c r="C11" s="7" t="s">
        <v>545</v>
      </c>
      <c r="D11" s="7" t="s">
        <v>19</v>
      </c>
      <c r="E11" s="7">
        <v>1</v>
      </c>
      <c r="F11" s="7" t="s">
        <v>546</v>
      </c>
      <c r="G11" s="7" t="s">
        <v>20</v>
      </c>
      <c r="H11" s="7" t="s">
        <v>547</v>
      </c>
      <c r="I11" s="36" t="str">
        <f>INDEX(HistoryFilter[CombinedMapping], MATCH(Quals[[#This Row],[Code]], HistoryFilter[SplitMapping], 0))</f>
        <v>CSC30112 CSC30115 CSC30119 CSC30120 NA NA NA NA</v>
      </c>
    </row>
    <row r="12" spans="1:9" ht="105" x14ac:dyDescent="0.25">
      <c r="A12" s="7">
        <v>1</v>
      </c>
      <c r="B12" s="14" t="s">
        <v>548</v>
      </c>
      <c r="C12" s="7" t="s">
        <v>549</v>
      </c>
      <c r="D12" s="7" t="s">
        <v>19</v>
      </c>
      <c r="E12" s="7">
        <v>1</v>
      </c>
      <c r="F12" s="7" t="s">
        <v>550</v>
      </c>
      <c r="G12" s="7" t="s">
        <v>1240</v>
      </c>
      <c r="H12" s="7" t="s">
        <v>551</v>
      </c>
      <c r="I12" s="36" t="str">
        <f>INDEX(HistoryFilter[CombinedMapping], MATCH(Quals[[#This Row],[Code]], HistoryFilter[SplitMapping], 0))</f>
        <v>CSC40112 CSC40115 CSC40120 NA NA NA NA NA</v>
      </c>
    </row>
    <row r="13" spans="1:9" ht="30" x14ac:dyDescent="0.25">
      <c r="A13" s="7">
        <v>1</v>
      </c>
      <c r="B13" s="14" t="s">
        <v>552</v>
      </c>
      <c r="C13" s="7" t="s">
        <v>553</v>
      </c>
      <c r="D13" s="7" t="s">
        <v>19</v>
      </c>
      <c r="E13" s="7">
        <v>1</v>
      </c>
      <c r="F13" s="7" t="s">
        <v>554</v>
      </c>
      <c r="G13" s="7" t="s">
        <v>20</v>
      </c>
      <c r="H13" s="7" t="s">
        <v>555</v>
      </c>
      <c r="I13" s="36" t="str">
        <f>INDEX(HistoryFilter[CombinedMapping], MATCH(Quals[[#This Row],[Code]], HistoryFilter[SplitMapping], 0))</f>
        <v>CSC50112 CSC50115 NA NA NA NA NA NA</v>
      </c>
    </row>
    <row r="14" spans="1:9" ht="30" x14ac:dyDescent="0.25">
      <c r="A14" s="7">
        <v>1</v>
      </c>
      <c r="B14" s="12" t="s">
        <v>556</v>
      </c>
      <c r="C14" s="7" t="s">
        <v>557</v>
      </c>
      <c r="D14" s="7" t="s">
        <v>19</v>
      </c>
      <c r="E14" s="7">
        <v>1</v>
      </c>
      <c r="F14" s="7" t="s">
        <v>558</v>
      </c>
      <c r="G14" s="7" t="s">
        <v>20</v>
      </c>
      <c r="H14" s="18" t="s">
        <v>555</v>
      </c>
      <c r="I14" s="36" t="str">
        <f>INDEX(HistoryFilter[CombinedMapping], MATCH(Quals[[#This Row],[Code]], HistoryFilter[SplitMapping], 0))</f>
        <v>CSC60112 CSC60115 NA NA NA NA NA NA</v>
      </c>
    </row>
    <row r="15" spans="1:9" ht="30" x14ac:dyDescent="0.25">
      <c r="A15" s="15">
        <v>1.1000000000000001</v>
      </c>
      <c r="B15" s="13" t="s">
        <v>548</v>
      </c>
      <c r="C15" s="15" t="s">
        <v>549</v>
      </c>
      <c r="D15" s="15" t="s">
        <v>19</v>
      </c>
      <c r="E15" s="15">
        <v>2</v>
      </c>
      <c r="F15" s="15" t="s">
        <v>550</v>
      </c>
      <c r="G15" s="15" t="s">
        <v>1240</v>
      </c>
      <c r="H15" s="15" t="s">
        <v>559</v>
      </c>
      <c r="I15" s="36" t="str">
        <f>INDEX(HistoryFilter[CombinedMapping], MATCH(Quals[[#This Row],[Code]], HistoryFilter[SplitMapping], 0))</f>
        <v>CSC40112 CSC40115 CSC40120 NA NA NA NA NA</v>
      </c>
    </row>
    <row r="16" spans="1:9" x14ac:dyDescent="0.25">
      <c r="A16" s="15">
        <v>2</v>
      </c>
      <c r="B16" s="14" t="s">
        <v>540</v>
      </c>
      <c r="C16" s="7" t="s">
        <v>541</v>
      </c>
      <c r="D16" s="15" t="s">
        <v>19</v>
      </c>
      <c r="E16" s="15">
        <v>2</v>
      </c>
      <c r="F16" s="7" t="s">
        <v>542</v>
      </c>
      <c r="G16" s="7" t="s">
        <v>20</v>
      </c>
      <c r="H16" s="51" t="s">
        <v>936</v>
      </c>
      <c r="I16" s="36" t="str">
        <f>INDEX(HistoryFilter[CombinedMapping], MATCH(Quals[[#This Row],[Code]], HistoryFilter[SplitMapping], 0))</f>
        <v>CSC20112 CSC20115 CSC20112 NA NA NA NA NA</v>
      </c>
    </row>
    <row r="17" spans="1:9" hidden="1" x14ac:dyDescent="0.25">
      <c r="A17" s="15">
        <v>2</v>
      </c>
      <c r="B17" s="31" t="s">
        <v>544</v>
      </c>
      <c r="C17" s="15" t="s">
        <v>545</v>
      </c>
      <c r="D17" s="15" t="s">
        <v>888</v>
      </c>
      <c r="E17" s="15">
        <v>1</v>
      </c>
      <c r="F17" s="15" t="s">
        <v>924</v>
      </c>
      <c r="G17" s="15" t="s">
        <v>20</v>
      </c>
      <c r="H17" s="51" t="s">
        <v>934</v>
      </c>
      <c r="I17" s="36" t="str">
        <f>INDEX(HistoryFilter[CombinedMapping], MATCH(Quals[[#This Row],[Code]], HistoryFilter[SplitMapping], 0))</f>
        <v>CSC30112 CSC30115 CSC30119 CSC30120 NA NA NA NA</v>
      </c>
    </row>
    <row r="18" spans="1:9" ht="45" x14ac:dyDescent="0.25">
      <c r="A18" s="15">
        <v>2</v>
      </c>
      <c r="B18" s="12" t="s">
        <v>885</v>
      </c>
      <c r="C18" s="15" t="s">
        <v>545</v>
      </c>
      <c r="D18" s="15" t="s">
        <v>19</v>
      </c>
      <c r="E18" s="15">
        <v>1</v>
      </c>
      <c r="F18" s="15" t="s">
        <v>920</v>
      </c>
      <c r="G18" s="15" t="s">
        <v>20</v>
      </c>
      <c r="H18" s="51" t="s">
        <v>935</v>
      </c>
      <c r="I18" s="36" t="str">
        <f>INDEX(HistoryFilter[CombinedMapping], MATCH(Quals[[#This Row],[Code]], HistoryFilter[SplitMapping], 0))</f>
        <v>CSC30112 CSC30115 CSC30119 CSC30120 NA NA NA NA</v>
      </c>
    </row>
    <row r="19" spans="1:9" x14ac:dyDescent="0.25">
      <c r="A19" s="5">
        <v>2</v>
      </c>
      <c r="B19" s="12" t="s">
        <v>886</v>
      </c>
      <c r="C19" s="5" t="s">
        <v>887</v>
      </c>
      <c r="D19" s="15" t="s">
        <v>19</v>
      </c>
      <c r="E19" s="5">
        <v>1</v>
      </c>
      <c r="F19" s="5" t="s">
        <v>919</v>
      </c>
      <c r="G19" s="5" t="s">
        <v>1222</v>
      </c>
      <c r="H19" s="32" t="s">
        <v>919</v>
      </c>
      <c r="I19" s="36" t="str">
        <f>INDEX(HistoryFilter[CombinedMapping], MATCH(Quals[[#This Row],[Code]], HistoryFilter[SplitMapping], 0))</f>
        <v>NA CSC30219 NA NA NA NA NA NA</v>
      </c>
    </row>
    <row r="20" spans="1:9" x14ac:dyDescent="0.25">
      <c r="A20" s="5">
        <v>2</v>
      </c>
      <c r="B20" s="12" t="s">
        <v>548</v>
      </c>
      <c r="C20" s="5" t="s">
        <v>549</v>
      </c>
      <c r="D20" s="5" t="s">
        <v>19</v>
      </c>
      <c r="E20" s="5">
        <v>3</v>
      </c>
      <c r="F20" s="5" t="s">
        <v>550</v>
      </c>
      <c r="G20" s="5" t="s">
        <v>20</v>
      </c>
      <c r="H20" s="32" t="s">
        <v>936</v>
      </c>
      <c r="I20" s="36" t="str">
        <f>INDEX(HistoryFilter[CombinedMapping], MATCH(Quals[[#This Row],[Code]], HistoryFilter[SplitMapping], 0))</f>
        <v>CSC40112 CSC40115 CSC40120 NA NA NA NA NA</v>
      </c>
    </row>
    <row r="21" spans="1:9" x14ac:dyDescent="0.25">
      <c r="A21" s="5">
        <v>2</v>
      </c>
      <c r="B21" s="12" t="s">
        <v>552</v>
      </c>
      <c r="C21" s="5" t="s">
        <v>553</v>
      </c>
      <c r="D21" s="5" t="s">
        <v>19</v>
      </c>
      <c r="E21" s="5">
        <v>2</v>
      </c>
      <c r="F21" s="5" t="s">
        <v>554</v>
      </c>
      <c r="G21" s="5" t="s">
        <v>20</v>
      </c>
      <c r="H21" s="32" t="s">
        <v>936</v>
      </c>
      <c r="I21" s="36" t="str">
        <f>INDEX(HistoryFilter[CombinedMapping], MATCH(Quals[[#This Row],[Code]], HistoryFilter[SplitMapping], 0))</f>
        <v>CSC50112 CSC50115 NA NA NA NA NA NA</v>
      </c>
    </row>
    <row r="22" spans="1:9" hidden="1" x14ac:dyDescent="0.25">
      <c r="A22" s="5">
        <v>3</v>
      </c>
      <c r="B22" s="31" t="s">
        <v>885</v>
      </c>
      <c r="C22" s="5" t="s">
        <v>545</v>
      </c>
      <c r="D22" s="5" t="s">
        <v>888</v>
      </c>
      <c r="E22" s="5">
        <v>1</v>
      </c>
      <c r="F22" s="5" t="s">
        <v>1146</v>
      </c>
      <c r="G22" s="5" t="s">
        <v>20</v>
      </c>
      <c r="H22" s="32" t="s">
        <v>1147</v>
      </c>
      <c r="I22" s="36" t="str">
        <f>INDEX(HistoryFilter[CombinedMapping], MATCH(Quals[[#This Row],[Code]], HistoryFilter[SplitMapping], 0))</f>
        <v>CSC30112 CSC30115 CSC30119 CSC30120 NA NA NA NA</v>
      </c>
    </row>
    <row r="23" spans="1:9" x14ac:dyDescent="0.25">
      <c r="A23" s="5">
        <v>3</v>
      </c>
      <c r="B23" s="31" t="s">
        <v>1143</v>
      </c>
      <c r="C23" s="15" t="s">
        <v>545</v>
      </c>
      <c r="D23" s="5" t="s">
        <v>19</v>
      </c>
      <c r="E23" s="5">
        <v>1</v>
      </c>
      <c r="F23" s="15" t="s">
        <v>1144</v>
      </c>
      <c r="G23" s="15" t="s">
        <v>20</v>
      </c>
      <c r="H23" s="32" t="s">
        <v>1145</v>
      </c>
      <c r="I23" s="36" t="str">
        <f>INDEX(HistoryFilter[CombinedMapping], MATCH(Quals[[#This Row],[Code]], HistoryFilter[SplitMapping], 0))</f>
        <v>CSC30112 CSC30115 CSC30119 CSC30120 NA NA NA NA</v>
      </c>
    </row>
    <row r="24" spans="1:9" x14ac:dyDescent="0.25">
      <c r="A24" s="5">
        <v>3</v>
      </c>
      <c r="B24" s="12" t="s">
        <v>886</v>
      </c>
      <c r="C24" s="5" t="s">
        <v>887</v>
      </c>
      <c r="D24" s="15" t="s">
        <v>19</v>
      </c>
      <c r="E24" s="5">
        <v>2</v>
      </c>
      <c r="F24" s="5" t="s">
        <v>919</v>
      </c>
      <c r="G24" s="5" t="s">
        <v>20</v>
      </c>
      <c r="H24" s="32" t="s">
        <v>1243</v>
      </c>
      <c r="I24" s="36" t="str">
        <f>INDEX(HistoryFilter[CombinedMapping], MATCH(Quals[[#This Row],[Code]], HistoryFilter[SplitMapping], 0))</f>
        <v>NA CSC30219 NA NA NA NA NA NA</v>
      </c>
    </row>
    <row r="25" spans="1:9" hidden="1" x14ac:dyDescent="0.25">
      <c r="A25" s="5">
        <v>3</v>
      </c>
      <c r="B25" s="12" t="s">
        <v>548</v>
      </c>
      <c r="C25" s="5" t="s">
        <v>549</v>
      </c>
      <c r="D25" s="5" t="s">
        <v>888</v>
      </c>
      <c r="E25" s="5">
        <v>1</v>
      </c>
      <c r="F25" s="5" t="s">
        <v>1150</v>
      </c>
      <c r="G25" s="5" t="s">
        <v>20</v>
      </c>
      <c r="H25" s="32" t="s">
        <v>1147</v>
      </c>
      <c r="I25" s="36" t="str">
        <f>INDEX(HistoryFilter[CombinedMapping], MATCH(Quals[[#This Row],[Code]], HistoryFilter[SplitMapping], 0))</f>
        <v>CSC40112 CSC40115 CSC40120 NA NA NA NA NA</v>
      </c>
    </row>
    <row r="26" spans="1:9" ht="75" x14ac:dyDescent="0.25">
      <c r="A26" s="5">
        <v>3</v>
      </c>
      <c r="B26" s="12" t="s">
        <v>1148</v>
      </c>
      <c r="C26" s="5" t="s">
        <v>549</v>
      </c>
      <c r="D26" s="5" t="s">
        <v>19</v>
      </c>
      <c r="E26" s="5">
        <v>1</v>
      </c>
      <c r="F26" s="5" t="s">
        <v>1149</v>
      </c>
      <c r="G26" s="5" t="s">
        <v>20</v>
      </c>
      <c r="H26" s="32" t="s">
        <v>1202</v>
      </c>
      <c r="I26" s="36" t="str">
        <f>INDEX(HistoryFilter[CombinedMapping], MATCH(Quals[[#This Row],[Code]], HistoryFilter[SplitMapping], 0))</f>
        <v>CSC40112 CSC40115 CSC40120 NA NA NA NA NA</v>
      </c>
    </row>
    <row r="27" spans="1:9" hidden="1" x14ac:dyDescent="0.25">
      <c r="A27" s="5">
        <v>3</v>
      </c>
      <c r="B27" s="31" t="s">
        <v>556</v>
      </c>
      <c r="C27" s="5" t="s">
        <v>557</v>
      </c>
      <c r="D27" s="5" t="s">
        <v>888</v>
      </c>
      <c r="E27" s="5">
        <v>1</v>
      </c>
      <c r="F27" s="5" t="s">
        <v>1214</v>
      </c>
      <c r="G27" s="5" t="s">
        <v>20</v>
      </c>
      <c r="H27" s="32" t="s">
        <v>1147</v>
      </c>
      <c r="I27" s="43" t="str">
        <f>INDEX(HistoryFilter[CombinedMapping], MATCH(Quals[[#This Row],[Code]], HistoryFilter[SplitMapping], 0))</f>
        <v>CSC60112 CSC60115 NA NA NA NA NA NA</v>
      </c>
    </row>
    <row r="28" spans="1:9" ht="30" x14ac:dyDescent="0.25">
      <c r="A28" s="5">
        <v>3</v>
      </c>
      <c r="B28" s="12" t="s">
        <v>1211</v>
      </c>
      <c r="C28" s="5" t="s">
        <v>557</v>
      </c>
      <c r="D28" s="5" t="s">
        <v>19</v>
      </c>
      <c r="E28" s="5">
        <v>1</v>
      </c>
      <c r="F28" s="5" t="s">
        <v>1212</v>
      </c>
      <c r="G28" s="5" t="s">
        <v>20</v>
      </c>
      <c r="H28" s="32" t="s">
        <v>1213</v>
      </c>
      <c r="I28" s="43"/>
    </row>
    <row r="29" spans="1:9" x14ac:dyDescent="0.25">
      <c r="A29" s="5">
        <v>3.1</v>
      </c>
      <c r="B29" s="31" t="s">
        <v>1148</v>
      </c>
      <c r="C29" s="5" t="s">
        <v>549</v>
      </c>
      <c r="D29" s="5" t="s">
        <v>19</v>
      </c>
      <c r="E29" s="5">
        <v>2</v>
      </c>
      <c r="F29" s="5" t="s">
        <v>1149</v>
      </c>
      <c r="G29" s="5" t="s">
        <v>20</v>
      </c>
      <c r="H29" s="32" t="s">
        <v>1250</v>
      </c>
      <c r="I29" s="43" t="str">
        <f>INDEX(HistoryFilter[CombinedMapping], MATCH(Quals[[#This Row],[Code]], HistoryFilter[SplitMapping], 0))</f>
        <v>CSC40112 CSC40115 CSC40120 NA NA NA NA NA</v>
      </c>
    </row>
    <row r="30" spans="1:9" x14ac:dyDescent="0.25">
      <c r="A30" s="5">
        <v>3.1</v>
      </c>
      <c r="B30" s="12" t="s">
        <v>552</v>
      </c>
      <c r="C30" s="5" t="s">
        <v>553</v>
      </c>
      <c r="D30" s="5" t="s">
        <v>19</v>
      </c>
      <c r="E30" s="5">
        <v>3</v>
      </c>
      <c r="F30" s="5" t="s">
        <v>554</v>
      </c>
      <c r="G30" s="5" t="s">
        <v>20</v>
      </c>
      <c r="H30" s="32" t="s">
        <v>1250</v>
      </c>
      <c r="I30" s="43" t="str">
        <f>INDEX(HistoryFilter[CombinedMapping], MATCH(Quals[[#This Row],[Code]], HistoryFilter[SplitMapping], 0))</f>
        <v>CSC50112 CSC50115 NA NA NA NA NA NA</v>
      </c>
    </row>
    <row r="31" spans="1:9" x14ac:dyDescent="0.25">
      <c r="A31" s="5">
        <v>4</v>
      </c>
      <c r="B31" s="31" t="s">
        <v>1143</v>
      </c>
      <c r="C31" s="5" t="s">
        <v>545</v>
      </c>
      <c r="D31" s="5" t="s">
        <v>19</v>
      </c>
      <c r="E31" s="5">
        <v>2</v>
      </c>
      <c r="F31" s="5" t="s">
        <v>1144</v>
      </c>
      <c r="G31" s="5" t="s">
        <v>20</v>
      </c>
      <c r="H31" s="32" t="s">
        <v>1250</v>
      </c>
      <c r="I31" s="43" t="s">
        <v>1189</v>
      </c>
    </row>
    <row r="32" spans="1:9" x14ac:dyDescent="0.25">
      <c r="A32" s="5">
        <v>4</v>
      </c>
      <c r="B32" s="12" t="s">
        <v>886</v>
      </c>
      <c r="C32" s="5" t="s">
        <v>887</v>
      </c>
      <c r="D32" s="5" t="s">
        <v>19</v>
      </c>
      <c r="E32" s="5">
        <v>3</v>
      </c>
      <c r="F32" s="5" t="s">
        <v>919</v>
      </c>
      <c r="G32" s="5" t="s">
        <v>1222</v>
      </c>
      <c r="H32" s="32" t="s">
        <v>1250</v>
      </c>
      <c r="I32" s="43" t="s">
        <v>974</v>
      </c>
    </row>
    <row r="33" spans="1:9" ht="30" x14ac:dyDescent="0.25">
      <c r="A33" s="5">
        <v>4</v>
      </c>
      <c r="B33" s="12" t="s">
        <v>1255</v>
      </c>
      <c r="C33" s="5" t="s">
        <v>549</v>
      </c>
      <c r="D33" s="5" t="s">
        <v>19</v>
      </c>
      <c r="E33" s="5">
        <v>1</v>
      </c>
      <c r="F33" s="5" t="s">
        <v>1256</v>
      </c>
      <c r="G33" s="5" t="s">
        <v>20</v>
      </c>
      <c r="H33" s="32" t="s">
        <v>1257</v>
      </c>
      <c r="I33" s="43" t="e">
        <v>#N/A</v>
      </c>
    </row>
    <row r="34" spans="1:9" x14ac:dyDescent="0.25">
      <c r="A34" s="5">
        <v>4</v>
      </c>
      <c r="B34" s="12" t="s">
        <v>1148</v>
      </c>
      <c r="C34" s="5" t="s">
        <v>549</v>
      </c>
      <c r="D34" s="5" t="s">
        <v>888</v>
      </c>
      <c r="E34" s="5">
        <v>2</v>
      </c>
      <c r="F34" s="5" t="s">
        <v>1258</v>
      </c>
      <c r="G34" s="5" t="s">
        <v>20</v>
      </c>
      <c r="H34" s="32" t="s">
        <v>1147</v>
      </c>
      <c r="I34" s="43" t="s">
        <v>1190</v>
      </c>
    </row>
    <row r="35" spans="1:9" x14ac:dyDescent="0.25">
      <c r="A35" s="5">
        <v>4.0999999999999996</v>
      </c>
      <c r="B35" s="14" t="s">
        <v>540</v>
      </c>
      <c r="C35" s="5" t="s">
        <v>541</v>
      </c>
      <c r="D35" s="5" t="s">
        <v>19</v>
      </c>
      <c r="E35" s="5">
        <v>3</v>
      </c>
      <c r="F35" s="7" t="s">
        <v>542</v>
      </c>
      <c r="G35" s="7" t="s">
        <v>20</v>
      </c>
      <c r="H35" s="51" t="s">
        <v>936</v>
      </c>
      <c r="I35" s="43" t="str">
        <f>INDEX(HistoryFilter[CombinedMapping], MATCH(Quals[[#This Row],[Code]], HistoryFilter[SplitMapping], 0))</f>
        <v>CSC20112 CSC20115 CSC20112 NA NA NA NA NA</v>
      </c>
    </row>
    <row r="36" spans="1:9" x14ac:dyDescent="0.25">
      <c r="A36" s="5">
        <v>5</v>
      </c>
      <c r="B36" s="31" t="s">
        <v>540</v>
      </c>
      <c r="C36" s="5" t="s">
        <v>541</v>
      </c>
      <c r="D36" s="5" t="s">
        <v>888</v>
      </c>
      <c r="E36" s="5">
        <v>3</v>
      </c>
      <c r="F36" s="5" t="s">
        <v>1297</v>
      </c>
      <c r="G36" s="5" t="s">
        <v>20</v>
      </c>
      <c r="H36" s="32" t="s">
        <v>1147</v>
      </c>
      <c r="I36" s="43" t="str">
        <f>INDEX(HistoryFilter[CombinedMapping], MATCH(Quals[[#This Row],[Code]], HistoryFilter[SplitMapping], 0))</f>
        <v>CSC20112 CSC20115 CSC20112 NA NA NA NA NA</v>
      </c>
    </row>
    <row r="37" spans="1:9" ht="75" x14ac:dyDescent="0.25">
      <c r="A37" s="5">
        <v>5</v>
      </c>
      <c r="B37" s="12" t="s">
        <v>1298</v>
      </c>
      <c r="C37" s="5" t="s">
        <v>541</v>
      </c>
      <c r="D37" s="5" t="s">
        <v>19</v>
      </c>
      <c r="E37" s="5">
        <v>1</v>
      </c>
      <c r="F37" s="5" t="s">
        <v>1299</v>
      </c>
      <c r="G37" s="5" t="s">
        <v>20</v>
      </c>
      <c r="H37" s="32" t="s">
        <v>1300</v>
      </c>
      <c r="I37" s="43" t="e">
        <f>INDEX(HistoryFilter[CombinedMapping], MATCH(Quals[[#This Row],[Code]], HistoryFilter[SplitMapping], 0))</f>
        <v>#N/A</v>
      </c>
    </row>
    <row r="38" spans="1:9" x14ac:dyDescent="0.25">
      <c r="A38" s="5">
        <v>5</v>
      </c>
      <c r="B38" s="12" t="s">
        <v>1143</v>
      </c>
      <c r="C38" s="5" t="s">
        <v>545</v>
      </c>
      <c r="D38" s="5" t="s">
        <v>888</v>
      </c>
      <c r="E38" s="5">
        <v>2</v>
      </c>
      <c r="F38" s="5" t="s">
        <v>1301</v>
      </c>
      <c r="G38" s="5" t="s">
        <v>20</v>
      </c>
      <c r="H38" s="32" t="s">
        <v>1147</v>
      </c>
      <c r="I38" s="43" t="str">
        <f>INDEX(HistoryFilter[CombinedMapping], MATCH(Quals[[#This Row],[Code]], HistoryFilter[SplitMapping], 0))</f>
        <v>CSC30112 CSC30115 CSC30119 CSC30120 NA NA NA NA</v>
      </c>
    </row>
    <row r="39" spans="1:9" ht="75" x14ac:dyDescent="0.25">
      <c r="A39" s="5">
        <v>5</v>
      </c>
      <c r="B39" s="12" t="s">
        <v>1302</v>
      </c>
      <c r="C39" s="5" t="s">
        <v>545</v>
      </c>
      <c r="D39" s="5" t="s">
        <v>19</v>
      </c>
      <c r="E39" s="5">
        <v>1</v>
      </c>
      <c r="F39" s="5" t="s">
        <v>1303</v>
      </c>
      <c r="G39" s="5" t="s">
        <v>20</v>
      </c>
      <c r="H39" s="32" t="s">
        <v>1304</v>
      </c>
      <c r="I39" s="43" t="e">
        <f>INDEX(HistoryFilter[CombinedMapping], MATCH(Quals[[#This Row],[Code]], HistoryFilter[SplitMapping], 0))</f>
        <v>#N/A</v>
      </c>
    </row>
    <row r="40" spans="1:9" ht="30" x14ac:dyDescent="0.25">
      <c r="A40" s="5">
        <v>5</v>
      </c>
      <c r="B40" s="12" t="s">
        <v>886</v>
      </c>
      <c r="C40" s="5" t="s">
        <v>887</v>
      </c>
      <c r="D40" s="5" t="s">
        <v>888</v>
      </c>
      <c r="E40" s="5">
        <v>3</v>
      </c>
      <c r="F40" s="5" t="s">
        <v>1305</v>
      </c>
      <c r="G40" s="5" t="s">
        <v>20</v>
      </c>
      <c r="H40" s="32" t="s">
        <v>1147</v>
      </c>
      <c r="I40" s="43" t="str">
        <f>INDEX(HistoryFilter[CombinedMapping], MATCH(Quals[[#This Row],[Code]], HistoryFilter[SplitMapping], 0))</f>
        <v>NA CSC30219 NA NA NA NA NA NA</v>
      </c>
    </row>
    <row r="41" spans="1:9" ht="45" x14ac:dyDescent="0.25">
      <c r="A41" s="5">
        <v>5</v>
      </c>
      <c r="B41" s="12" t="s">
        <v>1306</v>
      </c>
      <c r="C41" s="5" t="s">
        <v>887</v>
      </c>
      <c r="D41" s="5" t="s">
        <v>19</v>
      </c>
      <c r="E41" s="5">
        <v>1</v>
      </c>
      <c r="F41" s="5" t="s">
        <v>1307</v>
      </c>
      <c r="G41" s="5" t="s">
        <v>20</v>
      </c>
      <c r="H41" s="32" t="s">
        <v>1308</v>
      </c>
      <c r="I41" s="43" t="e">
        <f>INDEX(HistoryFilter[CombinedMapping], MATCH(Quals[[#This Row],[Code]], HistoryFilter[SplitMapping], 0))</f>
        <v>#N/A</v>
      </c>
    </row>
    <row r="42" spans="1:9" x14ac:dyDescent="0.25">
      <c r="A42" s="5">
        <v>5</v>
      </c>
      <c r="B42" s="12" t="s">
        <v>1255</v>
      </c>
      <c r="C42" s="5" t="s">
        <v>549</v>
      </c>
      <c r="D42" s="5" t="s">
        <v>888</v>
      </c>
      <c r="E42" s="5">
        <v>1</v>
      </c>
      <c r="F42" s="5" t="s">
        <v>1309</v>
      </c>
      <c r="G42" s="5" t="s">
        <v>20</v>
      </c>
      <c r="H42" s="32" t="s">
        <v>1147</v>
      </c>
      <c r="I42" s="43" t="e">
        <f>INDEX(HistoryFilter[CombinedMapping], MATCH(Quals[[#This Row],[Code]], HistoryFilter[SplitMapping], 0))</f>
        <v>#N/A</v>
      </c>
    </row>
    <row r="43" spans="1:9" ht="90" x14ac:dyDescent="0.25">
      <c r="A43" s="5">
        <v>5</v>
      </c>
      <c r="B43" s="12" t="s">
        <v>1310</v>
      </c>
      <c r="C43" s="5" t="s">
        <v>549</v>
      </c>
      <c r="D43" s="5" t="s">
        <v>19</v>
      </c>
      <c r="E43" s="5">
        <v>1</v>
      </c>
      <c r="F43" s="5" t="s">
        <v>1311</v>
      </c>
      <c r="G43" s="5" t="s">
        <v>20</v>
      </c>
      <c r="H43" s="32" t="s">
        <v>1312</v>
      </c>
      <c r="I43" s="43" t="e">
        <f>INDEX(HistoryFilter[CombinedMapping], MATCH(Quals[[#This Row],[Code]], HistoryFilter[SplitMapping], 0))</f>
        <v>#N/A</v>
      </c>
    </row>
    <row r="44" spans="1:9" x14ac:dyDescent="0.25">
      <c r="A44" s="5">
        <v>5</v>
      </c>
      <c r="B44" s="12" t="s">
        <v>552</v>
      </c>
      <c r="C44" s="5" t="s">
        <v>553</v>
      </c>
      <c r="D44" s="5" t="s">
        <v>888</v>
      </c>
      <c r="E44" s="5">
        <v>3</v>
      </c>
      <c r="F44" s="5" t="s">
        <v>1313</v>
      </c>
      <c r="G44" s="5" t="s">
        <v>20</v>
      </c>
      <c r="H44" s="32" t="s">
        <v>1147</v>
      </c>
      <c r="I44" s="43" t="str">
        <f>INDEX(HistoryFilter[CombinedMapping], MATCH(Quals[[#This Row],[Code]], HistoryFilter[SplitMapping], 0))</f>
        <v>CSC50112 CSC50115 NA NA NA NA NA NA</v>
      </c>
    </row>
    <row r="45" spans="1:9" ht="90" x14ac:dyDescent="0.25">
      <c r="A45" s="5">
        <v>5</v>
      </c>
      <c r="B45" s="12" t="s">
        <v>1314</v>
      </c>
      <c r="C45" s="5" t="s">
        <v>553</v>
      </c>
      <c r="D45" s="5" t="s">
        <v>19</v>
      </c>
      <c r="E45" s="5">
        <v>1</v>
      </c>
      <c r="F45" s="5" t="s">
        <v>1315</v>
      </c>
      <c r="G45" s="5" t="s">
        <v>20</v>
      </c>
      <c r="H45" s="32" t="s">
        <v>1316</v>
      </c>
      <c r="I45" s="43" t="e">
        <f>INDEX(HistoryFilter[CombinedMapping], MATCH(Quals[[#This Row],[Code]], HistoryFilter[SplitMapping], 0))</f>
        <v>#N/A</v>
      </c>
    </row>
    <row r="46" spans="1:9" x14ac:dyDescent="0.25">
      <c r="A46" s="5">
        <v>5</v>
      </c>
      <c r="B46" s="31" t="s">
        <v>1211</v>
      </c>
      <c r="C46" s="5" t="s">
        <v>557</v>
      </c>
      <c r="D46" s="5" t="s">
        <v>19</v>
      </c>
      <c r="E46" s="5">
        <v>2</v>
      </c>
      <c r="F46" s="5" t="s">
        <v>1212</v>
      </c>
      <c r="G46" s="5" t="s">
        <v>20</v>
      </c>
      <c r="H46" s="32" t="s">
        <v>1472</v>
      </c>
      <c r="I46" s="43" t="e">
        <f>INDEX(HistoryFilter[CombinedMapping], MATCH(Quals[[#This Row],[Code]], HistoryFilter[SplitMapping], 0))</f>
        <v>#N/A</v>
      </c>
    </row>
    <row r="47" spans="1:9" x14ac:dyDescent="0.25">
      <c r="A47" s="5"/>
      <c r="B47" s="51"/>
      <c r="C47" s="5"/>
      <c r="D47" s="5"/>
      <c r="E47" s="5"/>
      <c r="F47" s="5"/>
      <c r="G47" s="5"/>
      <c r="H47" s="32"/>
      <c r="I47" s="43"/>
    </row>
  </sheetData>
  <conditionalFormatting sqref="B16">
    <cfRule type="duplicateValues" dxfId="16" priority="3"/>
  </conditionalFormatting>
  <conditionalFormatting sqref="B20">
    <cfRule type="duplicateValues" dxfId="15" priority="2"/>
  </conditionalFormatting>
  <conditionalFormatting sqref="B35">
    <cfRule type="duplicateValues" dxfId="14" priority="1"/>
  </conditionalFormatting>
  <conditionalFormatting sqref="B9:B15 B17:B19 B21:B34 B47:B954 B36:B45">
    <cfRule type="duplicateValues" dxfId="13" priority="15"/>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FD898-4151-4E95-AF50-1CA8CF68B676}">
  <dimension ref="A1:I245"/>
  <sheetViews>
    <sheetView showGridLines="0" zoomScaleNormal="100" workbookViewId="0">
      <selection activeCell="I1" sqref="I1:I1048576"/>
    </sheetView>
  </sheetViews>
  <sheetFormatPr defaultRowHeight="15" x14ac:dyDescent="0.25"/>
  <cols>
    <col min="1" max="1" width="25.28515625" customWidth="1"/>
    <col min="2" max="2" width="12.140625" customWidth="1"/>
    <col min="3" max="3" width="60.7109375" bestFit="1" customWidth="1"/>
    <col min="5" max="5" width="17.5703125" customWidth="1"/>
    <col min="6" max="6" width="36.140625" customWidth="1"/>
    <col min="7" max="7" width="13.140625" bestFit="1" customWidth="1"/>
    <col min="8" max="8" width="52.7109375" customWidth="1"/>
    <col min="9" max="9" width="244.140625" hidden="1" customWidth="1"/>
  </cols>
  <sheetData>
    <row r="1" spans="1:9" ht="15.75" x14ac:dyDescent="0.25">
      <c r="A1" s="19" t="s">
        <v>8</v>
      </c>
      <c r="B1" s="20"/>
      <c r="C1" s="20"/>
      <c r="D1" s="20"/>
      <c r="E1" s="20"/>
      <c r="F1" s="20"/>
      <c r="G1" s="20"/>
      <c r="H1" s="20"/>
      <c r="I1" s="20"/>
    </row>
    <row r="2" spans="1:9" ht="15.75" x14ac:dyDescent="0.25">
      <c r="A2" s="11" t="s">
        <v>539</v>
      </c>
      <c r="B2" s="21"/>
      <c r="C2" s="21"/>
      <c r="D2" s="21"/>
      <c r="E2" s="21"/>
      <c r="F2" s="21"/>
      <c r="G2" s="21"/>
      <c r="H2" s="1" t="str">
        <f t="array" aca="1" ref="H2" ca="1">_xlfn.CONCAT("Subtotal = ",SUM(IF(FREQUENCY(IF(SUBTOTAL(3,OFFSET(B10,ROW(Units[Code])-ROW(B10),,1)),IF(Units[Code]&lt;&gt;"",MATCH("~"&amp;Units[Code],Units[Code]&amp;"",0))),ROW(Units[Code])-ROW(B10)+1),1)))</f>
        <v>Subtotal = 12</v>
      </c>
    </row>
    <row r="3" spans="1:9" x14ac:dyDescent="0.25">
      <c r="A3" s="1" t="s">
        <v>21</v>
      </c>
      <c r="B3" s="21"/>
      <c r="C3" s="21"/>
      <c r="D3" s="21"/>
      <c r="E3" s="21"/>
      <c r="F3" s="21"/>
      <c r="G3" s="21"/>
      <c r="H3" s="21"/>
    </row>
    <row r="4" spans="1:9" x14ac:dyDescent="0.25">
      <c r="A4" s="1"/>
      <c r="B4" s="21"/>
      <c r="C4" s="21"/>
      <c r="D4" s="21"/>
      <c r="E4" s="21"/>
      <c r="F4" s="21"/>
      <c r="G4" s="21"/>
      <c r="H4" s="21"/>
    </row>
    <row r="5" spans="1:9" x14ac:dyDescent="0.25">
      <c r="A5" s="21" t="s">
        <v>10</v>
      </c>
      <c r="B5" s="21"/>
      <c r="C5" s="21"/>
      <c r="D5" s="21"/>
      <c r="E5" s="21"/>
      <c r="F5" s="21"/>
      <c r="G5" s="21"/>
      <c r="H5" s="21"/>
    </row>
    <row r="6" spans="1:9" x14ac:dyDescent="0.25">
      <c r="A6" s="21" t="s">
        <v>22</v>
      </c>
      <c r="B6" s="21"/>
      <c r="C6" s="21"/>
      <c r="D6" s="21"/>
      <c r="E6" s="21"/>
      <c r="F6" s="21"/>
      <c r="G6" s="21"/>
      <c r="H6" s="21"/>
    </row>
    <row r="7" spans="1:9" x14ac:dyDescent="0.25">
      <c r="A7" s="21" t="s">
        <v>1249</v>
      </c>
      <c r="B7" s="21"/>
      <c r="C7" s="21"/>
      <c r="D7" s="21"/>
      <c r="E7" s="21"/>
      <c r="F7" s="21"/>
      <c r="G7" s="21"/>
      <c r="H7" s="21"/>
    </row>
    <row r="9" spans="1:9" ht="18.75" customHeight="1" x14ac:dyDescent="0.25">
      <c r="A9" s="6" t="s">
        <v>12</v>
      </c>
      <c r="B9" s="22" t="s">
        <v>13</v>
      </c>
      <c r="C9" s="6" t="s">
        <v>14</v>
      </c>
      <c r="D9" s="6" t="s">
        <v>15</v>
      </c>
      <c r="E9" s="6" t="s">
        <v>23</v>
      </c>
      <c r="F9" s="6" t="s">
        <v>17</v>
      </c>
      <c r="G9" s="6" t="s">
        <v>1241</v>
      </c>
      <c r="H9" s="6" t="s">
        <v>18</v>
      </c>
      <c r="I9" s="6" t="s">
        <v>1142</v>
      </c>
    </row>
    <row r="10" spans="1:9" ht="17.25" customHeight="1" x14ac:dyDescent="0.25">
      <c r="A10" s="5">
        <v>2</v>
      </c>
      <c r="B10" s="14" t="s">
        <v>1203</v>
      </c>
      <c r="C10" s="5" t="s">
        <v>922</v>
      </c>
      <c r="D10" s="5" t="s">
        <v>19</v>
      </c>
      <c r="E10" s="5">
        <v>1</v>
      </c>
      <c r="F10" s="5" t="s">
        <v>923</v>
      </c>
      <c r="G10" s="5" t="s">
        <v>1222</v>
      </c>
      <c r="H10" s="5" t="s">
        <v>923</v>
      </c>
      <c r="I10" s="36" t="e">
        <f>INDEX(HistoryFilter[CombinedMapping], MATCH(SkillSets[[#This Row],[Code]], HistoryFilter[SplitMapping], 0))</f>
        <v>#N/A</v>
      </c>
    </row>
    <row r="11" spans="1:9" x14ac:dyDescent="0.25">
      <c r="A11" s="5">
        <v>3</v>
      </c>
      <c r="B11" s="12" t="s">
        <v>1151</v>
      </c>
      <c r="C11" s="5" t="s">
        <v>1152</v>
      </c>
      <c r="D11" s="5" t="s">
        <v>19</v>
      </c>
      <c r="E11" s="5">
        <v>1</v>
      </c>
      <c r="F11" s="5" t="s">
        <v>1153</v>
      </c>
      <c r="G11" s="5" t="s">
        <v>1222</v>
      </c>
      <c r="H11" s="32" t="s">
        <v>923</v>
      </c>
      <c r="I11" s="36" t="str">
        <f>INDEX(HistoryFilter[CombinedMapping], MATCH(SkillSets[[#This Row],[Code]], HistoryFilter[SplitMapping], 0))</f>
        <v>NA CSCSS00003 NA NA NA NA NA NA</v>
      </c>
    </row>
    <row r="12" spans="1:9" x14ac:dyDescent="0.25">
      <c r="A12" s="5">
        <v>3</v>
      </c>
      <c r="B12" s="12" t="s">
        <v>1154</v>
      </c>
      <c r="C12" s="5" t="s">
        <v>1155</v>
      </c>
      <c r="D12" s="5" t="s">
        <v>19</v>
      </c>
      <c r="E12" s="5">
        <v>1</v>
      </c>
      <c r="F12" s="5" t="s">
        <v>1153</v>
      </c>
      <c r="G12" s="5" t="s">
        <v>1222</v>
      </c>
      <c r="H12" s="32" t="s">
        <v>923</v>
      </c>
      <c r="I12" s="36" t="str">
        <f>INDEX(HistoryFilter[CombinedMapping], MATCH(SkillSets[[#This Row],[Code]], HistoryFilter[SplitMapping], 0))</f>
        <v>NA CSCSS00004 NA NA NA NA NA NA</v>
      </c>
    </row>
    <row r="13" spans="1:9" x14ac:dyDescent="0.25">
      <c r="A13" s="5">
        <v>3</v>
      </c>
      <c r="B13" s="12" t="s">
        <v>1156</v>
      </c>
      <c r="C13" s="5" t="s">
        <v>1157</v>
      </c>
      <c r="D13" s="5" t="s">
        <v>19</v>
      </c>
      <c r="E13" s="5">
        <v>1</v>
      </c>
      <c r="F13" s="5" t="s">
        <v>1153</v>
      </c>
      <c r="G13" s="5" t="s">
        <v>1222</v>
      </c>
      <c r="H13" s="32" t="s">
        <v>923</v>
      </c>
      <c r="I13" s="36" t="str">
        <f>INDEX(HistoryFilter[CombinedMapping], MATCH(SkillSets[[#This Row],[Code]], HistoryFilter[SplitMapping], 0))</f>
        <v>NA CSCSS00005 NA NA NA NA NA NA</v>
      </c>
    </row>
    <row r="14" spans="1:9" x14ac:dyDescent="0.25">
      <c r="A14" s="5">
        <v>3</v>
      </c>
      <c r="B14" s="12" t="s">
        <v>1158</v>
      </c>
      <c r="C14" s="5" t="s">
        <v>1159</v>
      </c>
      <c r="D14" s="5" t="s">
        <v>19</v>
      </c>
      <c r="E14" s="5">
        <v>1</v>
      </c>
      <c r="F14" s="5" t="s">
        <v>1153</v>
      </c>
      <c r="G14" s="5" t="s">
        <v>1222</v>
      </c>
      <c r="H14" s="32" t="s">
        <v>923</v>
      </c>
      <c r="I14" s="36" t="str">
        <f>INDEX(HistoryFilter[CombinedMapping], MATCH(SkillSets[[#This Row],[Code]], HistoryFilter[SplitMapping], 0))</f>
        <v>NA CSCSS00006 NA NA NA NA NA NA</v>
      </c>
    </row>
    <row r="15" spans="1:9" x14ac:dyDescent="0.25">
      <c r="A15" s="5">
        <v>4</v>
      </c>
      <c r="B15" s="12" t="s">
        <v>1156</v>
      </c>
      <c r="C15" s="5" t="s">
        <v>1157</v>
      </c>
      <c r="D15" s="5" t="s">
        <v>19</v>
      </c>
      <c r="E15" s="5">
        <v>2</v>
      </c>
      <c r="F15" s="5" t="s">
        <v>1153</v>
      </c>
      <c r="G15" s="5" t="s">
        <v>1222</v>
      </c>
      <c r="H15" s="32" t="s">
        <v>1259</v>
      </c>
      <c r="I15" s="36" t="str">
        <f>INDEX(HistoryFilter[CombinedMapping], MATCH(SkillSets[[#This Row],[Code]], HistoryFilter[SplitMapping], 0))</f>
        <v>NA CSCSS00005 NA NA NA NA NA NA</v>
      </c>
    </row>
    <row r="16" spans="1:9" x14ac:dyDescent="0.25">
      <c r="A16" s="5">
        <v>4</v>
      </c>
      <c r="B16" s="12" t="s">
        <v>1158</v>
      </c>
      <c r="C16" s="5" t="s">
        <v>1159</v>
      </c>
      <c r="D16" s="5" t="s">
        <v>19</v>
      </c>
      <c r="E16" s="5">
        <v>2</v>
      </c>
      <c r="F16" s="5" t="s">
        <v>1153</v>
      </c>
      <c r="G16" s="5" t="s">
        <v>1222</v>
      </c>
      <c r="H16" s="32" t="s">
        <v>1259</v>
      </c>
      <c r="I16" s="36" t="str">
        <f>INDEX(HistoryFilter[CombinedMapping], MATCH(SkillSets[[#This Row],[Code]], HistoryFilter[SplitMapping], 0))</f>
        <v>NA CSCSS00006 NA NA NA NA NA NA</v>
      </c>
    </row>
    <row r="17" spans="1:9" x14ac:dyDescent="0.25">
      <c r="A17" s="5">
        <v>4</v>
      </c>
      <c r="B17" s="12" t="s">
        <v>1260</v>
      </c>
      <c r="C17" s="5" t="s">
        <v>1261</v>
      </c>
      <c r="D17" s="5" t="s">
        <v>19</v>
      </c>
      <c r="E17" s="5">
        <v>1</v>
      </c>
      <c r="F17" s="5" t="s">
        <v>1153</v>
      </c>
      <c r="G17" s="5" t="s">
        <v>1222</v>
      </c>
      <c r="H17" s="32" t="s">
        <v>923</v>
      </c>
      <c r="I17" s="36" t="e">
        <f>INDEX(HistoryFilter[CombinedMapping], MATCH(SkillSets[[#This Row],[Code]], HistoryFilter[SplitMapping], 0))</f>
        <v>#N/A</v>
      </c>
    </row>
    <row r="18" spans="1:9" x14ac:dyDescent="0.25">
      <c r="A18" s="5">
        <v>4</v>
      </c>
      <c r="B18" s="12" t="s">
        <v>1262</v>
      </c>
      <c r="C18" s="5" t="s">
        <v>1263</v>
      </c>
      <c r="D18" s="5" t="s">
        <v>19</v>
      </c>
      <c r="E18" s="5">
        <v>1</v>
      </c>
      <c r="F18" s="5" t="s">
        <v>1153</v>
      </c>
      <c r="G18" s="5" t="s">
        <v>1222</v>
      </c>
      <c r="H18" s="32" t="s">
        <v>923</v>
      </c>
      <c r="I18" s="36" t="e">
        <f>INDEX(HistoryFilter[CombinedMapping], MATCH(SkillSets[[#This Row],[Code]], HistoryFilter[SplitMapping], 0))</f>
        <v>#N/A</v>
      </c>
    </row>
    <row r="19" spans="1:9" x14ac:dyDescent="0.25">
      <c r="A19" s="5">
        <v>5</v>
      </c>
      <c r="B19" s="12" t="s">
        <v>1203</v>
      </c>
      <c r="C19" s="5" t="s">
        <v>922</v>
      </c>
      <c r="D19" s="5" t="s">
        <v>19</v>
      </c>
      <c r="E19" s="5">
        <v>2</v>
      </c>
      <c r="F19" s="5" t="s">
        <v>923</v>
      </c>
      <c r="G19" s="5" t="s">
        <v>1222</v>
      </c>
      <c r="H19" s="32" t="s">
        <v>923</v>
      </c>
      <c r="I19" s="36" t="e">
        <f>INDEX(HistoryFilter[CombinedMapping], MATCH(SkillSets[[#This Row],[Code]], HistoryFilter[SplitMapping], 0))</f>
        <v>#N/A</v>
      </c>
    </row>
    <row r="20" spans="1:9" x14ac:dyDescent="0.25">
      <c r="A20" s="5">
        <v>5</v>
      </c>
      <c r="B20" s="12" t="s">
        <v>1156</v>
      </c>
      <c r="C20" s="5" t="s">
        <v>1157</v>
      </c>
      <c r="D20" s="5" t="s">
        <v>19</v>
      </c>
      <c r="E20" s="5">
        <v>3</v>
      </c>
      <c r="F20" s="5" t="s">
        <v>923</v>
      </c>
      <c r="G20" s="5" t="s">
        <v>1222</v>
      </c>
      <c r="H20" s="32" t="s">
        <v>923</v>
      </c>
      <c r="I20" s="36" t="str">
        <f>INDEX(HistoryFilter[CombinedMapping], MATCH(SkillSets[[#This Row],[Code]], HistoryFilter[SplitMapping], 0))</f>
        <v>NA CSCSS00005 NA NA NA NA NA NA</v>
      </c>
    </row>
    <row r="21" spans="1:9" x14ac:dyDescent="0.25">
      <c r="A21" s="5">
        <v>5</v>
      </c>
      <c r="B21" s="12" t="s">
        <v>1471</v>
      </c>
      <c r="C21" s="5" t="s">
        <v>1317</v>
      </c>
      <c r="D21" s="5" t="s">
        <v>19</v>
      </c>
      <c r="E21" s="5">
        <v>1</v>
      </c>
      <c r="F21" s="5" t="s">
        <v>923</v>
      </c>
      <c r="G21" s="5" t="s">
        <v>1222</v>
      </c>
      <c r="H21" s="32" t="s">
        <v>923</v>
      </c>
      <c r="I21" s="36" t="e">
        <f>INDEX(HistoryFilter[CombinedMapping], MATCH(SkillSets[[#This Row],[Code]], HistoryFilter[SplitMapping], 0))</f>
        <v>#N/A</v>
      </c>
    </row>
    <row r="186" spans="2:2" x14ac:dyDescent="0.25">
      <c r="B186" s="13"/>
    </row>
    <row r="187" spans="2:2" x14ac:dyDescent="0.25">
      <c r="B187" s="13"/>
    </row>
    <row r="188" spans="2:2" x14ac:dyDescent="0.25">
      <c r="B188" s="13"/>
    </row>
    <row r="189" spans="2:2" x14ac:dyDescent="0.25">
      <c r="B189" s="13"/>
    </row>
    <row r="190" spans="2:2" x14ac:dyDescent="0.25">
      <c r="B190" s="13"/>
    </row>
    <row r="191" spans="2:2" x14ac:dyDescent="0.25">
      <c r="B191" s="13"/>
    </row>
    <row r="192" spans="2:2" x14ac:dyDescent="0.25">
      <c r="B192" s="13"/>
    </row>
    <row r="193" spans="2:2" x14ac:dyDescent="0.25">
      <c r="B193" s="13"/>
    </row>
    <row r="194" spans="2:2" x14ac:dyDescent="0.25">
      <c r="B194" s="13"/>
    </row>
    <row r="195" spans="2:2" x14ac:dyDescent="0.25">
      <c r="B195" s="13"/>
    </row>
    <row r="196" spans="2:2" x14ac:dyDescent="0.25">
      <c r="B196" s="13"/>
    </row>
    <row r="197" spans="2:2" x14ac:dyDescent="0.25">
      <c r="B197" s="13"/>
    </row>
    <row r="198" spans="2:2" x14ac:dyDescent="0.25">
      <c r="B198" s="13"/>
    </row>
    <row r="199" spans="2:2" x14ac:dyDescent="0.25">
      <c r="B199" s="13"/>
    </row>
    <row r="200" spans="2:2" x14ac:dyDescent="0.25">
      <c r="B200" s="13"/>
    </row>
    <row r="201" spans="2:2" x14ac:dyDescent="0.25">
      <c r="B201" s="13"/>
    </row>
    <row r="202" spans="2:2" x14ac:dyDescent="0.25">
      <c r="B202" s="13"/>
    </row>
    <row r="203" spans="2:2" x14ac:dyDescent="0.25">
      <c r="B203" s="13"/>
    </row>
    <row r="204" spans="2:2" x14ac:dyDescent="0.25">
      <c r="B204" s="13"/>
    </row>
    <row r="205" spans="2:2" x14ac:dyDescent="0.25">
      <c r="B205" s="13"/>
    </row>
    <row r="206" spans="2:2" x14ac:dyDescent="0.25">
      <c r="B206" s="13"/>
    </row>
    <row r="207" spans="2:2" x14ac:dyDescent="0.25">
      <c r="B207" s="13"/>
    </row>
    <row r="208" spans="2:2" x14ac:dyDescent="0.25">
      <c r="B208" s="13"/>
    </row>
    <row r="209" spans="2:2" x14ac:dyDescent="0.25">
      <c r="B209" s="13"/>
    </row>
    <row r="210" spans="2:2" x14ac:dyDescent="0.25">
      <c r="B210" s="13"/>
    </row>
    <row r="211" spans="2:2" x14ac:dyDescent="0.25">
      <c r="B211" s="13"/>
    </row>
    <row r="212" spans="2:2" x14ac:dyDescent="0.25">
      <c r="B212" s="13"/>
    </row>
    <row r="213" spans="2:2" x14ac:dyDescent="0.25">
      <c r="B213" s="13"/>
    </row>
    <row r="214" spans="2:2" x14ac:dyDescent="0.25">
      <c r="B214" s="13"/>
    </row>
    <row r="215" spans="2:2" x14ac:dyDescent="0.25">
      <c r="B215" s="13"/>
    </row>
    <row r="216" spans="2:2" x14ac:dyDescent="0.25">
      <c r="B216" s="13"/>
    </row>
    <row r="217" spans="2:2" x14ac:dyDescent="0.25">
      <c r="B217" s="13"/>
    </row>
    <row r="218" spans="2:2" x14ac:dyDescent="0.25">
      <c r="B218" s="13"/>
    </row>
    <row r="219" spans="2:2" x14ac:dyDescent="0.25">
      <c r="B219" s="13"/>
    </row>
    <row r="220" spans="2:2" x14ac:dyDescent="0.25">
      <c r="B220" s="13"/>
    </row>
    <row r="221" spans="2:2" x14ac:dyDescent="0.25">
      <c r="B221" s="13"/>
    </row>
    <row r="222" spans="2:2" x14ac:dyDescent="0.25">
      <c r="B222" s="13"/>
    </row>
    <row r="223" spans="2:2" x14ac:dyDescent="0.25">
      <c r="B223" s="13"/>
    </row>
    <row r="224" spans="2:2" x14ac:dyDescent="0.25">
      <c r="B224" s="13"/>
    </row>
    <row r="225" spans="2:2" x14ac:dyDescent="0.25">
      <c r="B225" s="13"/>
    </row>
    <row r="226" spans="2:2" x14ac:dyDescent="0.25">
      <c r="B226" s="13"/>
    </row>
    <row r="227" spans="2:2" x14ac:dyDescent="0.25">
      <c r="B227" s="13"/>
    </row>
    <row r="228" spans="2:2" x14ac:dyDescent="0.25">
      <c r="B228" s="13"/>
    </row>
    <row r="229" spans="2:2" x14ac:dyDescent="0.25">
      <c r="B229" s="13"/>
    </row>
    <row r="230" spans="2:2" x14ac:dyDescent="0.25">
      <c r="B230" s="13"/>
    </row>
    <row r="231" spans="2:2" x14ac:dyDescent="0.25">
      <c r="B231" s="13"/>
    </row>
    <row r="232" spans="2:2" x14ac:dyDescent="0.25">
      <c r="B232" s="13"/>
    </row>
    <row r="233" spans="2:2" x14ac:dyDescent="0.25">
      <c r="B233" s="13"/>
    </row>
    <row r="234" spans="2:2" x14ac:dyDescent="0.25">
      <c r="B234" s="13"/>
    </row>
    <row r="235" spans="2:2" x14ac:dyDescent="0.25">
      <c r="B235" s="13"/>
    </row>
    <row r="236" spans="2:2" x14ac:dyDescent="0.25">
      <c r="B236" s="13"/>
    </row>
    <row r="237" spans="2:2" x14ac:dyDescent="0.25">
      <c r="B237" s="13"/>
    </row>
    <row r="238" spans="2:2" x14ac:dyDescent="0.25">
      <c r="B238" s="13"/>
    </row>
    <row r="239" spans="2:2" x14ac:dyDescent="0.25">
      <c r="B239" s="13"/>
    </row>
    <row r="240" spans="2:2" x14ac:dyDescent="0.25">
      <c r="B240" s="13"/>
    </row>
    <row r="241" spans="2:2" x14ac:dyDescent="0.25">
      <c r="B241" s="13"/>
    </row>
    <row r="242" spans="2:2" x14ac:dyDescent="0.25">
      <c r="B242" s="13"/>
    </row>
    <row r="243" spans="2:2" x14ac:dyDescent="0.25">
      <c r="B243" s="13"/>
    </row>
    <row r="244" spans="2:2" x14ac:dyDescent="0.25">
      <c r="B244" s="13"/>
    </row>
    <row r="245" spans="2:2" x14ac:dyDescent="0.25">
      <c r="B245" s="23"/>
    </row>
  </sheetData>
  <conditionalFormatting sqref="B21 B14:B18 B186:B980 B9:B12">
    <cfRule type="duplicateValues" dxfId="12" priority="16"/>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AD06-461A-4578-8CD9-CB9A83564820}">
  <sheetPr>
    <pageSetUpPr fitToPage="1"/>
  </sheetPr>
  <dimension ref="A1:I274"/>
  <sheetViews>
    <sheetView showGridLines="0" topLeftCell="A198" zoomScale="85" zoomScaleNormal="85" workbookViewId="0">
      <selection activeCell="A202" sqref="A202"/>
    </sheetView>
  </sheetViews>
  <sheetFormatPr defaultRowHeight="15" x14ac:dyDescent="0.25"/>
  <cols>
    <col min="1" max="1" width="25.28515625" customWidth="1"/>
    <col min="2" max="2" width="14.42578125" customWidth="1"/>
    <col min="3" max="3" width="68" customWidth="1"/>
    <col min="4" max="4" width="14.85546875" customWidth="1"/>
    <col min="5" max="5" width="15.140625" customWidth="1"/>
    <col min="6" max="6" width="65.5703125" customWidth="1"/>
    <col min="7" max="7" width="16.28515625" customWidth="1"/>
    <col min="8" max="8" width="47" customWidth="1"/>
    <col min="9" max="9" width="245.28515625" hidden="1" customWidth="1"/>
  </cols>
  <sheetData>
    <row r="1" spans="1:9" ht="15.75" x14ac:dyDescent="0.25">
      <c r="A1" s="19" t="s">
        <v>8</v>
      </c>
      <c r="B1" s="20"/>
      <c r="C1" s="20"/>
      <c r="D1" s="20"/>
      <c r="E1" s="20"/>
      <c r="F1" s="20"/>
      <c r="G1" s="20"/>
      <c r="H1" s="20"/>
      <c r="I1" s="20"/>
    </row>
    <row r="2" spans="1:9" ht="15.75" x14ac:dyDescent="0.25">
      <c r="A2" s="11" t="s">
        <v>539</v>
      </c>
      <c r="B2" s="21"/>
      <c r="C2" s="21"/>
      <c r="D2" s="21"/>
      <c r="E2" s="21"/>
      <c r="F2" s="21"/>
      <c r="G2" s="21"/>
      <c r="H2" s="1" t="str">
        <f t="array" aca="1" ref="H2" ca="1">_xlfn.CONCAT("Subtotal = ",SUM(IF(FREQUENCY(IF(SUBTOTAL(3,OFFSET(B10,ROW(Units[Code])-ROW(B10),,1)),IF(Units[Code]&lt;&gt;"",MATCH("~"&amp;Units[Code],Units[Code]&amp;"",0))),ROW(Units[Code])-ROW(B10)+1),1)))</f>
        <v>Subtotal = 165</v>
      </c>
    </row>
    <row r="3" spans="1:9" x14ac:dyDescent="0.25">
      <c r="A3" s="1" t="s">
        <v>24</v>
      </c>
      <c r="B3" s="21"/>
      <c r="C3" s="21"/>
      <c r="D3" s="21"/>
      <c r="E3" s="21"/>
      <c r="F3" s="21"/>
      <c r="G3" s="21"/>
      <c r="H3" s="21"/>
    </row>
    <row r="4" spans="1:9" x14ac:dyDescent="0.25">
      <c r="A4" s="1"/>
      <c r="B4" s="21"/>
      <c r="C4" s="21"/>
      <c r="D4" s="21"/>
      <c r="E4" s="21"/>
      <c r="F4" s="21"/>
      <c r="G4" s="21"/>
      <c r="H4" s="21"/>
    </row>
    <row r="5" spans="1:9" x14ac:dyDescent="0.25">
      <c r="A5" s="21" t="s">
        <v>10</v>
      </c>
      <c r="B5" s="21"/>
      <c r="C5" s="21"/>
      <c r="D5" s="21"/>
      <c r="E5" s="21"/>
      <c r="F5" s="21"/>
      <c r="G5" s="21"/>
      <c r="H5" s="21"/>
    </row>
    <row r="6" spans="1:9" x14ac:dyDescent="0.25">
      <c r="A6" s="21" t="s">
        <v>25</v>
      </c>
      <c r="B6" s="21"/>
      <c r="C6" s="21"/>
      <c r="D6" s="21"/>
      <c r="E6" s="21"/>
      <c r="F6" s="21"/>
      <c r="G6" s="21"/>
      <c r="H6" s="21"/>
    </row>
    <row r="7" spans="1:9" x14ac:dyDescent="0.25">
      <c r="A7" s="21" t="s">
        <v>1249</v>
      </c>
      <c r="B7" s="21"/>
      <c r="C7" s="21"/>
      <c r="D7" s="21"/>
      <c r="E7" s="21"/>
      <c r="F7" s="21"/>
      <c r="G7" s="21"/>
      <c r="H7" s="21"/>
    </row>
    <row r="9" spans="1:9" x14ac:dyDescent="0.25">
      <c r="A9" s="24" t="s">
        <v>12</v>
      </c>
      <c r="B9" s="22" t="s">
        <v>13</v>
      </c>
      <c r="C9" s="25" t="s">
        <v>14</v>
      </c>
      <c r="D9" s="26" t="s">
        <v>15</v>
      </c>
      <c r="E9" s="2" t="s">
        <v>26</v>
      </c>
      <c r="F9" s="2" t="s">
        <v>17</v>
      </c>
      <c r="G9" s="3" t="s">
        <v>1241</v>
      </c>
      <c r="H9" s="4" t="s">
        <v>18</v>
      </c>
      <c r="I9" t="s">
        <v>1142</v>
      </c>
    </row>
    <row r="10" spans="1:9" x14ac:dyDescent="0.25">
      <c r="A10" s="27">
        <v>1</v>
      </c>
      <c r="B10" s="14" t="s">
        <v>560</v>
      </c>
      <c r="C10" s="28" t="s">
        <v>561</v>
      </c>
      <c r="D10" s="13" t="s">
        <v>19</v>
      </c>
      <c r="E10" s="16">
        <v>1</v>
      </c>
      <c r="F10" s="13" t="s">
        <v>562</v>
      </c>
      <c r="G10" s="16" t="s">
        <v>20</v>
      </c>
      <c r="H10" s="17" t="s">
        <v>563</v>
      </c>
      <c r="I10" s="36" t="str">
        <f>INDEX(HistoryFilter[CombinedMapping], MATCH(Units[[#This Row],[Code]], HistoryFilter[SplitMapping], 0))</f>
        <v>CSCDH401A CSCDOG001 CSCDOG011 NA NA NA NA NA</v>
      </c>
    </row>
    <row r="11" spans="1:9" x14ac:dyDescent="0.25">
      <c r="A11" s="27">
        <v>1</v>
      </c>
      <c r="B11" s="14" t="s">
        <v>564</v>
      </c>
      <c r="C11" s="28" t="s">
        <v>565</v>
      </c>
      <c r="D11" s="13" t="s">
        <v>19</v>
      </c>
      <c r="E11" s="16">
        <v>1</v>
      </c>
      <c r="F11" s="13" t="s">
        <v>566</v>
      </c>
      <c r="G11" s="16" t="s">
        <v>20</v>
      </c>
      <c r="H11" s="17" t="s">
        <v>563</v>
      </c>
      <c r="I11" s="36" t="str">
        <f>INDEX(HistoryFilter[CombinedMapping], MATCH(Units[[#This Row],[Code]], HistoryFilter[SplitMapping], 0))</f>
        <v>CSCDH402A CSCDOG002 CSCDOG009 NA NA NA NA NA</v>
      </c>
    </row>
    <row r="12" spans="1:9" x14ac:dyDescent="0.25">
      <c r="A12" s="27">
        <v>1</v>
      </c>
      <c r="B12" s="14" t="s">
        <v>567</v>
      </c>
      <c r="C12" s="28" t="s">
        <v>568</v>
      </c>
      <c r="D12" s="13" t="s">
        <v>19</v>
      </c>
      <c r="E12" s="16">
        <v>1</v>
      </c>
      <c r="F12" s="13" t="s">
        <v>569</v>
      </c>
      <c r="G12" s="16" t="s">
        <v>20</v>
      </c>
      <c r="H12" s="17" t="s">
        <v>563</v>
      </c>
      <c r="I12" s="36" t="str">
        <f>INDEX(HistoryFilter[CombinedMapping], MATCH(Units[[#This Row],[Code]], HistoryFilter[SplitMapping], 0))</f>
        <v>CSCDH403A CSCDOG003 CSCDOG012 NA NA NA NA NA</v>
      </c>
    </row>
    <row r="13" spans="1:9" x14ac:dyDescent="0.25">
      <c r="A13" s="27">
        <v>1</v>
      </c>
      <c r="B13" s="14" t="s">
        <v>570</v>
      </c>
      <c r="C13" s="28" t="s">
        <v>571</v>
      </c>
      <c r="D13" s="13" t="s">
        <v>19</v>
      </c>
      <c r="E13" s="16">
        <v>1</v>
      </c>
      <c r="F13" s="13" t="s">
        <v>572</v>
      </c>
      <c r="G13" s="16" t="s">
        <v>20</v>
      </c>
      <c r="H13" s="17" t="s">
        <v>563</v>
      </c>
      <c r="I13" s="36" t="str">
        <f>INDEX(HistoryFilter[CombinedMapping], MATCH(Units[[#This Row],[Code]], HistoryFilter[SplitMapping], 0))</f>
        <v>CSCDH404A CSCDOG004 CSCDOG008 NA NA NA NA NA</v>
      </c>
    </row>
    <row r="14" spans="1:9" x14ac:dyDescent="0.25">
      <c r="A14" s="27">
        <v>1</v>
      </c>
      <c r="B14" s="14" t="s">
        <v>573</v>
      </c>
      <c r="C14" s="28" t="s">
        <v>574</v>
      </c>
      <c r="D14" s="13" t="s">
        <v>19</v>
      </c>
      <c r="E14" s="16">
        <v>1</v>
      </c>
      <c r="F14" s="13" t="s">
        <v>575</v>
      </c>
      <c r="G14" s="16" t="s">
        <v>20</v>
      </c>
      <c r="H14" s="17" t="s">
        <v>563</v>
      </c>
      <c r="I14" s="36" t="str">
        <f>INDEX(HistoryFilter[CombinedMapping], MATCH(Units[[#This Row],[Code]], HistoryFilter[SplitMapping], 0))</f>
        <v>CSCDH405A CSCDOG005 CSCDOG010 NA NA NA NA NA</v>
      </c>
    </row>
    <row r="15" spans="1:9" x14ac:dyDescent="0.25">
      <c r="A15" s="27">
        <v>1</v>
      </c>
      <c r="B15" s="14" t="s">
        <v>576</v>
      </c>
      <c r="C15" s="28" t="s">
        <v>577</v>
      </c>
      <c r="D15" s="13" t="s">
        <v>19</v>
      </c>
      <c r="E15" s="16">
        <v>1</v>
      </c>
      <c r="F15" s="13" t="s">
        <v>578</v>
      </c>
      <c r="G15" s="16" t="s">
        <v>20</v>
      </c>
      <c r="H15" s="17" t="s">
        <v>563</v>
      </c>
      <c r="I15" s="36" t="str">
        <f>INDEX(HistoryFilter[CombinedMapping], MATCH(Units[[#This Row],[Code]], HistoryFilter[SplitMapping], 0))</f>
        <v>CSCDH406A CSCDOG006 CSCDOG013 NA NA NA NA NA</v>
      </c>
    </row>
    <row r="16" spans="1:9" x14ac:dyDescent="0.25">
      <c r="A16" s="27">
        <v>1</v>
      </c>
      <c r="B16" s="14" t="s">
        <v>579</v>
      </c>
      <c r="C16" s="28" t="s">
        <v>580</v>
      </c>
      <c r="D16" s="13" t="s">
        <v>19</v>
      </c>
      <c r="E16" s="16">
        <v>1</v>
      </c>
      <c r="F16" s="13" t="s">
        <v>581</v>
      </c>
      <c r="G16" s="16" t="s">
        <v>20</v>
      </c>
      <c r="H16" s="17" t="s">
        <v>563</v>
      </c>
      <c r="I16" s="50" t="str">
        <f>INDEX(HistoryFilter[CombinedMapping], MATCH(Units[[#This Row],[Code]], HistoryFilter[SplitMapping], 0))</f>
        <v>CSCDH407A CSCDOG007 NA NA NA NA NA NA</v>
      </c>
    </row>
    <row r="17" spans="1:9" ht="30" x14ac:dyDescent="0.25">
      <c r="A17" s="27">
        <v>1</v>
      </c>
      <c r="B17" s="14" t="s">
        <v>582</v>
      </c>
      <c r="C17" s="28" t="s">
        <v>583</v>
      </c>
      <c r="D17" s="13" t="s">
        <v>19</v>
      </c>
      <c r="E17" s="16">
        <v>1</v>
      </c>
      <c r="F17" s="13" t="s">
        <v>584</v>
      </c>
      <c r="G17" s="16" t="s">
        <v>20</v>
      </c>
      <c r="H17" s="17" t="s">
        <v>585</v>
      </c>
      <c r="I17" s="36" t="str">
        <f>INDEX(HistoryFilter[CombinedMapping], MATCH(Units[[#This Row],[Code]], HistoryFilter[SplitMapping], 0))</f>
        <v>CSCINT401A CSCINT001 NA NA NA NA NA NA</v>
      </c>
    </row>
    <row r="18" spans="1:9" ht="30" x14ac:dyDescent="0.25">
      <c r="A18" s="27">
        <v>1</v>
      </c>
      <c r="B18" s="14" t="s">
        <v>586</v>
      </c>
      <c r="C18" s="28" t="s">
        <v>587</v>
      </c>
      <c r="D18" s="13" t="s">
        <v>19</v>
      </c>
      <c r="E18" s="16">
        <v>1</v>
      </c>
      <c r="F18" s="13" t="s">
        <v>588</v>
      </c>
      <c r="G18" s="16" t="s">
        <v>20</v>
      </c>
      <c r="H18" s="17" t="s">
        <v>589</v>
      </c>
      <c r="I18" s="36" t="str">
        <f>INDEX(HistoryFilter[CombinedMapping], MATCH(Units[[#This Row],[Code]], HistoryFilter[SplitMapping], 0))</f>
        <v>CSCINT402A CSCINT002 NA NA NA NA NA NA</v>
      </c>
    </row>
    <row r="19" spans="1:9" ht="45" x14ac:dyDescent="0.25">
      <c r="A19" s="27">
        <v>1</v>
      </c>
      <c r="B19" s="14" t="s">
        <v>590</v>
      </c>
      <c r="C19" s="28" t="s">
        <v>591</v>
      </c>
      <c r="D19" s="13" t="s">
        <v>19</v>
      </c>
      <c r="E19" s="16">
        <v>1</v>
      </c>
      <c r="F19" s="13" t="s">
        <v>592</v>
      </c>
      <c r="G19" s="16" t="s">
        <v>20</v>
      </c>
      <c r="H19" s="17" t="s">
        <v>593</v>
      </c>
      <c r="I19" s="50" t="str">
        <f>INDEX(HistoryFilter[CombinedMapping], MATCH(Units[[#This Row],[Code]], HistoryFilter[SplitMapping], 0))</f>
        <v>CSCINT403A CSCINT003 NA NA NA NA NA NA</v>
      </c>
    </row>
    <row r="20" spans="1:9" ht="30" x14ac:dyDescent="0.25">
      <c r="A20" s="27">
        <v>1</v>
      </c>
      <c r="B20" s="14" t="s">
        <v>594</v>
      </c>
      <c r="C20" s="28" t="s">
        <v>595</v>
      </c>
      <c r="D20" s="13" t="s">
        <v>19</v>
      </c>
      <c r="E20" s="16">
        <v>1</v>
      </c>
      <c r="F20" s="13" t="s">
        <v>596</v>
      </c>
      <c r="G20" s="16" t="s">
        <v>20</v>
      </c>
      <c r="H20" s="17" t="s">
        <v>597</v>
      </c>
      <c r="I20" s="36" t="str">
        <f>INDEX(HistoryFilter[CombinedMapping], MATCH(Units[[#This Row],[Code]], HistoryFilter[SplitMapping], 0))</f>
        <v>CSCINT404A CSCINT004 NA NA NA NA NA NA</v>
      </c>
    </row>
    <row r="21" spans="1:9" ht="30" x14ac:dyDescent="0.25">
      <c r="A21" s="27">
        <v>1</v>
      </c>
      <c r="B21" s="14" t="s">
        <v>598</v>
      </c>
      <c r="C21" s="28" t="s">
        <v>599</v>
      </c>
      <c r="D21" s="13" t="s">
        <v>19</v>
      </c>
      <c r="E21" s="16">
        <v>1</v>
      </c>
      <c r="F21" s="13" t="s">
        <v>600</v>
      </c>
      <c r="G21" s="16" t="s">
        <v>20</v>
      </c>
      <c r="H21" s="17" t="s">
        <v>601</v>
      </c>
      <c r="I21" s="36" t="str">
        <f>INDEX(HistoryFilter[CombinedMapping], MATCH(Units[[#This Row],[Code]], HistoryFilter[SplitMapping], 0))</f>
        <v>CSCINT405A CSCINT005 NA NA NA NA NA NA</v>
      </c>
    </row>
    <row r="22" spans="1:9" ht="30" x14ac:dyDescent="0.25">
      <c r="A22" s="27">
        <v>1</v>
      </c>
      <c r="B22" s="14" t="s">
        <v>602</v>
      </c>
      <c r="C22" s="28" t="s">
        <v>603</v>
      </c>
      <c r="D22" s="13" t="s">
        <v>19</v>
      </c>
      <c r="E22" s="16">
        <v>1</v>
      </c>
      <c r="F22" s="13" t="s">
        <v>604</v>
      </c>
      <c r="G22" s="16" t="s">
        <v>20</v>
      </c>
      <c r="H22" s="17" t="s">
        <v>563</v>
      </c>
      <c r="I22" s="47" t="str">
        <f>INDEX(HistoryFilter[CombinedMapping], MATCH(Units[[#This Row],[Code]], HistoryFilter[SplitMapping], 0))</f>
        <v>CSCINT501A CSCINT006 NA NA NA NA NA NA</v>
      </c>
    </row>
    <row r="23" spans="1:9" x14ac:dyDescent="0.25">
      <c r="A23" s="27">
        <v>1</v>
      </c>
      <c r="B23" s="14" t="s">
        <v>605</v>
      </c>
      <c r="C23" s="28" t="s">
        <v>606</v>
      </c>
      <c r="D23" s="13" t="s">
        <v>19</v>
      </c>
      <c r="E23" s="16">
        <v>1</v>
      </c>
      <c r="F23" s="13" t="s">
        <v>607</v>
      </c>
      <c r="G23" s="16" t="s">
        <v>20</v>
      </c>
      <c r="H23" s="17" t="s">
        <v>563</v>
      </c>
      <c r="I23" s="50" t="str">
        <f>INDEX(HistoryFilter[CombinedMapping], MATCH(Units[[#This Row],[Code]], HistoryFilter[SplitMapping], 0))</f>
        <v>CSCINT502A CSCINT007 NA NA NA NA NA NA</v>
      </c>
    </row>
    <row r="24" spans="1:9" x14ac:dyDescent="0.25">
      <c r="A24" s="27">
        <v>1</v>
      </c>
      <c r="B24" s="14" t="s">
        <v>608</v>
      </c>
      <c r="C24" s="28" t="s">
        <v>609</v>
      </c>
      <c r="D24" s="13" t="s">
        <v>19</v>
      </c>
      <c r="E24" s="16">
        <v>1</v>
      </c>
      <c r="F24" s="13" t="s">
        <v>610</v>
      </c>
      <c r="G24" s="16" t="s">
        <v>20</v>
      </c>
      <c r="H24" s="17" t="s">
        <v>563</v>
      </c>
      <c r="I24" s="50" t="str">
        <f>INDEX(HistoryFilter[CombinedMapping], MATCH(Units[[#This Row],[Code]], HistoryFilter[SplitMapping], 0))</f>
        <v>CSCINT601A CSCINT008 NA NA NA NA NA NA</v>
      </c>
    </row>
    <row r="25" spans="1:9" x14ac:dyDescent="0.25">
      <c r="A25" s="27">
        <v>1</v>
      </c>
      <c r="B25" s="14" t="s">
        <v>611</v>
      </c>
      <c r="C25" s="28" t="s">
        <v>612</v>
      </c>
      <c r="D25" s="13" t="s">
        <v>19</v>
      </c>
      <c r="E25" s="16">
        <v>1</v>
      </c>
      <c r="F25" s="13" t="s">
        <v>613</v>
      </c>
      <c r="G25" s="16" t="s">
        <v>20</v>
      </c>
      <c r="H25" s="17" t="s">
        <v>563</v>
      </c>
      <c r="I25" s="50" t="str">
        <f>INDEX(HistoryFilter[CombinedMapping], MATCH(Units[[#This Row],[Code]], HistoryFilter[SplitMapping], 0))</f>
        <v>CSCITL501 CSCITL001 NA NA NA NA NA NA</v>
      </c>
    </row>
    <row r="26" spans="1:9" x14ac:dyDescent="0.25">
      <c r="A26" s="27">
        <v>1</v>
      </c>
      <c r="B26" s="14" t="s">
        <v>614</v>
      </c>
      <c r="C26" s="28" t="s">
        <v>615</v>
      </c>
      <c r="D26" s="13" t="s">
        <v>19</v>
      </c>
      <c r="E26" s="16">
        <v>1</v>
      </c>
      <c r="F26" s="13" t="s">
        <v>616</v>
      </c>
      <c r="G26" s="16" t="s">
        <v>20</v>
      </c>
      <c r="H26" s="17" t="s">
        <v>563</v>
      </c>
      <c r="I26" s="50" t="str">
        <f>INDEX(HistoryFilter[CombinedMapping], MATCH(Units[[#This Row],[Code]], HistoryFilter[SplitMapping], 0))</f>
        <v>CSCITL502 CSCITL002 NA NA NA NA NA NA</v>
      </c>
    </row>
    <row r="27" spans="1:9" x14ac:dyDescent="0.25">
      <c r="A27" s="27">
        <v>1</v>
      </c>
      <c r="B27" s="14" t="s">
        <v>617</v>
      </c>
      <c r="C27" s="28" t="s">
        <v>618</v>
      </c>
      <c r="D27" s="13" t="s">
        <v>19</v>
      </c>
      <c r="E27" s="16">
        <v>1</v>
      </c>
      <c r="F27" s="13" t="s">
        <v>619</v>
      </c>
      <c r="G27" s="16" t="s">
        <v>20</v>
      </c>
      <c r="H27" s="17" t="s">
        <v>563</v>
      </c>
      <c r="I27" s="50" t="str">
        <f>INDEX(HistoryFilter[CombinedMapping], MATCH(Units[[#This Row],[Code]], HistoryFilter[SplitMapping], 0))</f>
        <v>CSCITL503 CSCITL003 NA NA NA NA NA NA</v>
      </c>
    </row>
    <row r="28" spans="1:9" x14ac:dyDescent="0.25">
      <c r="A28" s="27">
        <v>1</v>
      </c>
      <c r="B28" s="14" t="s">
        <v>620</v>
      </c>
      <c r="C28" s="28" t="s">
        <v>621</v>
      </c>
      <c r="D28" s="13" t="s">
        <v>19</v>
      </c>
      <c r="E28" s="16">
        <v>1</v>
      </c>
      <c r="F28" s="13" t="s">
        <v>622</v>
      </c>
      <c r="G28" s="16" t="s">
        <v>20</v>
      </c>
      <c r="H28" s="17" t="s">
        <v>563</v>
      </c>
      <c r="I28" s="36" t="str">
        <f>INDEX(HistoryFilter[CombinedMapping], MATCH(Units[[#This Row],[Code]], HistoryFilter[SplitMapping], 0))</f>
        <v>CSCOFM201A CSCOFM001 NA NA NA NA NA NA</v>
      </c>
    </row>
    <row r="29" spans="1:9" x14ac:dyDescent="0.25">
      <c r="A29" s="27">
        <v>1</v>
      </c>
      <c r="B29" s="14" t="s">
        <v>623</v>
      </c>
      <c r="C29" s="28" t="s">
        <v>624</v>
      </c>
      <c r="D29" s="13" t="s">
        <v>19</v>
      </c>
      <c r="E29" s="16">
        <v>1</v>
      </c>
      <c r="F29" s="13" t="s">
        <v>625</v>
      </c>
      <c r="G29" s="16" t="s">
        <v>20</v>
      </c>
      <c r="H29" s="17" t="s">
        <v>563</v>
      </c>
      <c r="I29" s="36" t="str">
        <f>INDEX(HistoryFilter[CombinedMapping], MATCH(Units[[#This Row],[Code]], HistoryFilter[SplitMapping], 0))</f>
        <v>CSCOFM202A CSCOFM002 NA NA NA NA NA NA</v>
      </c>
    </row>
    <row r="30" spans="1:9" ht="30" x14ac:dyDescent="0.25">
      <c r="A30" s="27">
        <v>1</v>
      </c>
      <c r="B30" s="14" t="s">
        <v>626</v>
      </c>
      <c r="C30" s="28" t="s">
        <v>627</v>
      </c>
      <c r="D30" s="13" t="s">
        <v>19</v>
      </c>
      <c r="E30" s="16">
        <v>1</v>
      </c>
      <c r="F30" s="13" t="s">
        <v>628</v>
      </c>
      <c r="G30" s="16" t="s">
        <v>20</v>
      </c>
      <c r="H30" s="17" t="s">
        <v>629</v>
      </c>
      <c r="I30" s="36" t="str">
        <f>INDEX(HistoryFilter[CombinedMapping], MATCH(Units[[#This Row],[Code]], HistoryFilter[SplitMapping], 0))</f>
        <v>CSCOFM203A CSCOFM003 NA NA NA NA NA NA</v>
      </c>
    </row>
    <row r="31" spans="1:9" x14ac:dyDescent="0.25">
      <c r="A31" s="27">
        <v>1</v>
      </c>
      <c r="B31" s="14" t="s">
        <v>630</v>
      </c>
      <c r="C31" s="28" t="s">
        <v>631</v>
      </c>
      <c r="D31" s="13" t="s">
        <v>19</v>
      </c>
      <c r="E31" s="16">
        <v>1</v>
      </c>
      <c r="F31" s="13" t="s">
        <v>632</v>
      </c>
      <c r="G31" s="16" t="s">
        <v>20</v>
      </c>
      <c r="H31" s="17" t="s">
        <v>633</v>
      </c>
      <c r="I31" s="47" t="str">
        <f>INDEX(HistoryFilter[CombinedMapping], MATCH(Units[[#This Row],[Code]], HistoryFilter[SplitMapping], 0))</f>
        <v>CSCOFM301A CSCOFM004 NA NA NA NA NA NA</v>
      </c>
    </row>
    <row r="32" spans="1:9" ht="30" x14ac:dyDescent="0.25">
      <c r="A32" s="27">
        <v>1</v>
      </c>
      <c r="B32" s="14" t="s">
        <v>634</v>
      </c>
      <c r="C32" s="28" t="s">
        <v>635</v>
      </c>
      <c r="D32" s="13" t="s">
        <v>19</v>
      </c>
      <c r="E32" s="16">
        <v>1</v>
      </c>
      <c r="F32" s="13" t="s">
        <v>636</v>
      </c>
      <c r="G32" s="16" t="s">
        <v>20</v>
      </c>
      <c r="H32" s="17" t="s">
        <v>633</v>
      </c>
      <c r="I32" s="36" t="str">
        <f>INDEX(HistoryFilter[CombinedMapping], MATCH(Units[[#This Row],[Code]], HistoryFilter[SplitMapping], 0))</f>
        <v>CSCOFM302A CSCOFM005 CSCOFM026 NA NA NA NA NA</v>
      </c>
    </row>
    <row r="33" spans="1:9" ht="30" x14ac:dyDescent="0.25">
      <c r="A33" s="27">
        <v>1</v>
      </c>
      <c r="B33" s="14" t="s">
        <v>637</v>
      </c>
      <c r="C33" s="28" t="s">
        <v>638</v>
      </c>
      <c r="D33" s="13" t="s">
        <v>19</v>
      </c>
      <c r="E33" s="16">
        <v>1</v>
      </c>
      <c r="F33" s="13" t="s">
        <v>639</v>
      </c>
      <c r="G33" s="16" t="s">
        <v>20</v>
      </c>
      <c r="H33" s="17" t="s">
        <v>640</v>
      </c>
      <c r="I33" s="50" t="str">
        <f>INDEX(HistoryFilter[CombinedMapping], MATCH(Units[[#This Row],[Code]], HistoryFilter[SplitMapping], 0))</f>
        <v>CSCOFM303A CSCOFM006 CSCOFM029 NA NA NA NA NA</v>
      </c>
    </row>
    <row r="34" spans="1:9" ht="30" x14ac:dyDescent="0.25">
      <c r="A34" s="27">
        <v>1</v>
      </c>
      <c r="B34" s="14" t="s">
        <v>641</v>
      </c>
      <c r="C34" s="28" t="s">
        <v>642</v>
      </c>
      <c r="D34" s="13" t="s">
        <v>19</v>
      </c>
      <c r="E34" s="16">
        <v>1</v>
      </c>
      <c r="F34" s="13" t="s">
        <v>643</v>
      </c>
      <c r="G34" s="16" t="s">
        <v>20</v>
      </c>
      <c r="H34" s="17" t="s">
        <v>644</v>
      </c>
      <c r="I34" s="50" t="str">
        <f>INDEX(HistoryFilter[CombinedMapping], MATCH(Units[[#This Row],[Code]], HistoryFilter[SplitMapping], 0))</f>
        <v>CSCOFM304A CSCOFM007 CSCOFM027 NA NA NA NA NA</v>
      </c>
    </row>
    <row r="35" spans="1:9" ht="30" x14ac:dyDescent="0.25">
      <c r="A35" s="27">
        <v>1</v>
      </c>
      <c r="B35" s="14" t="s">
        <v>645</v>
      </c>
      <c r="C35" s="28" t="s">
        <v>646</v>
      </c>
      <c r="D35" s="13" t="s">
        <v>19</v>
      </c>
      <c r="E35" s="16">
        <v>1</v>
      </c>
      <c r="F35" s="13" t="s">
        <v>647</v>
      </c>
      <c r="G35" s="16" t="s">
        <v>20</v>
      </c>
      <c r="H35" s="17" t="s">
        <v>648</v>
      </c>
      <c r="I35" s="37" t="str">
        <f>INDEX(HistoryFilter[CombinedMapping], MATCH(Units[[#This Row],[Code]], HistoryFilter[SplitMapping], 0))</f>
        <v>CSCOFM305A CSCOFM008 NA NA NA NA NA NA</v>
      </c>
    </row>
    <row r="36" spans="1:9" x14ac:dyDescent="0.25">
      <c r="A36" s="27">
        <v>1</v>
      </c>
      <c r="B36" s="14" t="s">
        <v>649</v>
      </c>
      <c r="C36" s="28" t="s">
        <v>650</v>
      </c>
      <c r="D36" s="13" t="s">
        <v>19</v>
      </c>
      <c r="E36" s="16">
        <v>1</v>
      </c>
      <c r="F36" s="13" t="s">
        <v>651</v>
      </c>
      <c r="G36" s="16" t="s">
        <v>20</v>
      </c>
      <c r="H36" s="17" t="s">
        <v>563</v>
      </c>
      <c r="I36" s="37" t="str">
        <f>INDEX(HistoryFilter[CombinedMapping], MATCH(Units[[#This Row],[Code]], HistoryFilter[SplitMapping], 0))</f>
        <v>CSCOFM306A CSCOFM009 CSCOFM024 NA NA NA NA NA</v>
      </c>
    </row>
    <row r="37" spans="1:9" ht="30" x14ac:dyDescent="0.25">
      <c r="A37" s="27">
        <v>1</v>
      </c>
      <c r="B37" s="14" t="s">
        <v>652</v>
      </c>
      <c r="C37" s="28" t="s">
        <v>653</v>
      </c>
      <c r="D37" s="13" t="s">
        <v>19</v>
      </c>
      <c r="E37" s="16">
        <v>1</v>
      </c>
      <c r="F37" s="13" t="s">
        <v>654</v>
      </c>
      <c r="G37" s="16" t="s">
        <v>20</v>
      </c>
      <c r="H37" s="17" t="s">
        <v>655</v>
      </c>
      <c r="I37" s="46" t="str">
        <f>INDEX(HistoryFilter[CombinedMapping], MATCH(Units[[#This Row],[Code]], HistoryFilter[SplitMapping], 0))</f>
        <v>CSCOFM307A CSCOFM010 NA NA NA NA NA NA</v>
      </c>
    </row>
    <row r="38" spans="1:9" ht="30" x14ac:dyDescent="0.25">
      <c r="A38" s="27">
        <v>1</v>
      </c>
      <c r="B38" s="14" t="s">
        <v>656</v>
      </c>
      <c r="C38" s="28" t="s">
        <v>657</v>
      </c>
      <c r="D38" s="13" t="s">
        <v>19</v>
      </c>
      <c r="E38" s="16">
        <v>1</v>
      </c>
      <c r="F38" s="13" t="s">
        <v>658</v>
      </c>
      <c r="G38" s="16" t="s">
        <v>20</v>
      </c>
      <c r="H38" s="17" t="s">
        <v>659</v>
      </c>
      <c r="I38" s="46" t="str">
        <f>INDEX(HistoryFilter[CombinedMapping], MATCH(Units[[#This Row],[Code]], HistoryFilter[SplitMapping], 0))</f>
        <v>CSCOFM308A CSCOFM011 CSCOFM025 NA NA NA NA NA</v>
      </c>
    </row>
    <row r="39" spans="1:9" ht="45" x14ac:dyDescent="0.25">
      <c r="A39" s="27">
        <v>1</v>
      </c>
      <c r="B39" s="14" t="s">
        <v>660</v>
      </c>
      <c r="C39" s="28" t="s">
        <v>661</v>
      </c>
      <c r="D39" s="13" t="s">
        <v>19</v>
      </c>
      <c r="E39" s="16">
        <v>1</v>
      </c>
      <c r="F39" s="13" t="s">
        <v>662</v>
      </c>
      <c r="G39" s="16" t="s">
        <v>20</v>
      </c>
      <c r="H39" s="17" t="s">
        <v>663</v>
      </c>
      <c r="I39" s="46" t="str">
        <f>INDEX(HistoryFilter[CombinedMapping], MATCH(Units[[#This Row],[Code]], HistoryFilter[SplitMapping], 0))</f>
        <v>CSCOFM309A CSCOFM012 NA NA NA NA NA NA</v>
      </c>
    </row>
    <row r="40" spans="1:9" ht="30" x14ac:dyDescent="0.25">
      <c r="A40" s="27">
        <v>1</v>
      </c>
      <c r="B40" s="14" t="s">
        <v>664</v>
      </c>
      <c r="C40" s="28" t="s">
        <v>665</v>
      </c>
      <c r="D40" s="13" t="s">
        <v>19</v>
      </c>
      <c r="E40" s="16">
        <v>1</v>
      </c>
      <c r="F40" s="13" t="s">
        <v>666</v>
      </c>
      <c r="G40" s="16" t="s">
        <v>20</v>
      </c>
      <c r="H40" s="17" t="s">
        <v>667</v>
      </c>
      <c r="I40" s="46" t="str">
        <f>INDEX(HistoryFilter[CombinedMapping], MATCH(Units[[#This Row],[Code]], HistoryFilter[SplitMapping], 0))</f>
        <v>CSCOFM310 CSCOFM013 NA NA NA NA NA NA</v>
      </c>
    </row>
    <row r="41" spans="1:9" ht="30" x14ac:dyDescent="0.25">
      <c r="A41" s="27">
        <v>1</v>
      </c>
      <c r="B41" s="14" t="s">
        <v>668</v>
      </c>
      <c r="C41" s="28" t="s">
        <v>669</v>
      </c>
      <c r="D41" s="13" t="s">
        <v>19</v>
      </c>
      <c r="E41" s="16">
        <v>1</v>
      </c>
      <c r="F41" s="13" t="s">
        <v>670</v>
      </c>
      <c r="G41" s="16" t="s">
        <v>20</v>
      </c>
      <c r="H41" s="17" t="s">
        <v>671</v>
      </c>
      <c r="I41" s="36" t="str">
        <f>INDEX(HistoryFilter[CombinedMapping], MATCH(Units[[#This Row],[Code]], HistoryFilter[SplitMapping], 0))</f>
        <v>CSCOFM311 CSCOFM014 NA NA NA NA NA NA</v>
      </c>
    </row>
    <row r="42" spans="1:9" ht="30" x14ac:dyDescent="0.25">
      <c r="A42" s="27">
        <v>1</v>
      </c>
      <c r="B42" s="14" t="s">
        <v>672</v>
      </c>
      <c r="C42" s="13" t="s">
        <v>673</v>
      </c>
      <c r="D42" s="13" t="s">
        <v>19</v>
      </c>
      <c r="E42" s="16">
        <v>1</v>
      </c>
      <c r="F42" s="13" t="s">
        <v>674</v>
      </c>
      <c r="G42" s="16" t="s">
        <v>20</v>
      </c>
      <c r="H42" s="13" t="s">
        <v>675</v>
      </c>
      <c r="I42" s="47" t="str">
        <f>INDEX(HistoryFilter[CombinedMapping], MATCH(Units[[#This Row],[Code]], HistoryFilter[SplitMapping], 0))</f>
        <v>CSCOFM401A CSCOFM015 NA NA NA NA NA NA</v>
      </c>
    </row>
    <row r="43" spans="1:9" ht="30" x14ac:dyDescent="0.25">
      <c r="A43" s="27">
        <v>1</v>
      </c>
      <c r="B43" s="14" t="s">
        <v>676</v>
      </c>
      <c r="C43" s="28" t="s">
        <v>677</v>
      </c>
      <c r="D43" s="13" t="s">
        <v>19</v>
      </c>
      <c r="E43" s="16">
        <v>1</v>
      </c>
      <c r="F43" s="13" t="s">
        <v>678</v>
      </c>
      <c r="G43" s="16" t="s">
        <v>20</v>
      </c>
      <c r="H43" s="17" t="s">
        <v>679</v>
      </c>
      <c r="I43" s="47" t="str">
        <f>INDEX(HistoryFilter[CombinedMapping], MATCH(Units[[#This Row],[Code]], HistoryFilter[SplitMapping], 0))</f>
        <v>CSCOFM402A CSCOFM016 CSCOFM028 NA NA NA NA NA</v>
      </c>
    </row>
    <row r="44" spans="1:9" x14ac:dyDescent="0.25">
      <c r="A44" s="27">
        <v>1</v>
      </c>
      <c r="B44" s="14" t="s">
        <v>680</v>
      </c>
      <c r="C44" s="13" t="s">
        <v>681</v>
      </c>
      <c r="D44" s="13" t="s">
        <v>19</v>
      </c>
      <c r="E44" s="16">
        <v>1</v>
      </c>
      <c r="F44" s="13" t="s">
        <v>682</v>
      </c>
      <c r="G44" s="16" t="s">
        <v>20</v>
      </c>
      <c r="H44" s="13" t="s">
        <v>563</v>
      </c>
      <c r="I44" s="47" t="str">
        <f>INDEX(HistoryFilter[CombinedMapping], MATCH(Units[[#This Row],[Code]], HistoryFilter[SplitMapping], 0))</f>
        <v>CSCOFM403A CSCOFM017 NA NA NA NA NA NA</v>
      </c>
    </row>
    <row r="45" spans="1:9" x14ac:dyDescent="0.25">
      <c r="A45" s="27">
        <v>1</v>
      </c>
      <c r="B45" s="14" t="s">
        <v>683</v>
      </c>
      <c r="C45" s="13" t="s">
        <v>684</v>
      </c>
      <c r="D45" s="13" t="s">
        <v>19</v>
      </c>
      <c r="E45" s="16">
        <v>1</v>
      </c>
      <c r="F45" s="13" t="s">
        <v>685</v>
      </c>
      <c r="G45" s="16" t="s">
        <v>20</v>
      </c>
      <c r="H45" s="13" t="s">
        <v>563</v>
      </c>
      <c r="I45" s="47" t="str">
        <f>INDEX(HistoryFilter[CombinedMapping], MATCH(Units[[#This Row],[Code]], HistoryFilter[SplitMapping], 0))</f>
        <v>CSCOFM404A CSCOFM018 NA NA NA NA NA NA</v>
      </c>
    </row>
    <row r="46" spans="1:9" ht="45" x14ac:dyDescent="0.25">
      <c r="A46" s="27">
        <v>1</v>
      </c>
      <c r="B46" s="14" t="s">
        <v>686</v>
      </c>
      <c r="C46" s="13" t="s">
        <v>687</v>
      </c>
      <c r="D46" s="13" t="s">
        <v>19</v>
      </c>
      <c r="E46" s="16">
        <v>1</v>
      </c>
      <c r="F46" s="13" t="s">
        <v>688</v>
      </c>
      <c r="G46" s="16" t="s">
        <v>20</v>
      </c>
      <c r="H46" s="13" t="s">
        <v>689</v>
      </c>
      <c r="I46" s="47" t="str">
        <f>INDEX(HistoryFilter[CombinedMapping], MATCH(Units[[#This Row],[Code]], HistoryFilter[SplitMapping], 0))</f>
        <v>CSCOFM405 CSCOFM019 NA NA NA NA NA NA</v>
      </c>
    </row>
    <row r="47" spans="1:9" x14ac:dyDescent="0.25">
      <c r="A47" s="27">
        <v>1</v>
      </c>
      <c r="B47" s="14" t="s">
        <v>690</v>
      </c>
      <c r="C47" s="13" t="s">
        <v>691</v>
      </c>
      <c r="D47" s="13" t="s">
        <v>19</v>
      </c>
      <c r="E47" s="16">
        <v>1</v>
      </c>
      <c r="F47" s="13" t="s">
        <v>692</v>
      </c>
      <c r="G47" s="16" t="s">
        <v>20</v>
      </c>
      <c r="H47" s="13" t="s">
        <v>563</v>
      </c>
      <c r="I47" s="47" t="str">
        <f>INDEX(HistoryFilter[CombinedMapping], MATCH(Units[[#This Row],[Code]], HistoryFilter[SplitMapping], 0))</f>
        <v>CSCOFM501A CSCOFM020 NA NA NA NA NA NA</v>
      </c>
    </row>
    <row r="48" spans="1:9" x14ac:dyDescent="0.25">
      <c r="A48" s="27">
        <v>1</v>
      </c>
      <c r="B48" s="14" t="s">
        <v>693</v>
      </c>
      <c r="C48" s="13" t="s">
        <v>694</v>
      </c>
      <c r="D48" s="13" t="s">
        <v>19</v>
      </c>
      <c r="E48" s="16">
        <v>1</v>
      </c>
      <c r="F48" s="13" t="s">
        <v>695</v>
      </c>
      <c r="G48" s="16" t="s">
        <v>20</v>
      </c>
      <c r="H48" s="13" t="s">
        <v>563</v>
      </c>
      <c r="I48" s="47" t="str">
        <f>INDEX(HistoryFilter[CombinedMapping], MATCH(Units[[#This Row],[Code]], HistoryFilter[SplitMapping], 0))</f>
        <v>CSCOFM502A CSCOFM021 NA NA NA NA NA NA</v>
      </c>
    </row>
    <row r="49" spans="1:9" x14ac:dyDescent="0.25">
      <c r="A49" s="27">
        <v>1</v>
      </c>
      <c r="B49" s="14" t="s">
        <v>696</v>
      </c>
      <c r="C49" s="13" t="s">
        <v>697</v>
      </c>
      <c r="D49" s="13" t="s">
        <v>19</v>
      </c>
      <c r="E49" s="16">
        <v>1</v>
      </c>
      <c r="F49" s="13" t="s">
        <v>698</v>
      </c>
      <c r="G49" s="16" t="s">
        <v>20</v>
      </c>
      <c r="H49" s="13" t="s">
        <v>563</v>
      </c>
      <c r="I49" s="47" t="str">
        <f>INDEX(HistoryFilter[CombinedMapping], MATCH(Units[[#This Row],[Code]], HistoryFilter[SplitMapping], 0))</f>
        <v>CSCOFM503A CSCOFM022 NA NA NA NA NA NA</v>
      </c>
    </row>
    <row r="50" spans="1:9" x14ac:dyDescent="0.25">
      <c r="A50" s="27">
        <v>1</v>
      </c>
      <c r="B50" s="14" t="s">
        <v>699</v>
      </c>
      <c r="C50" s="28" t="s">
        <v>700</v>
      </c>
      <c r="D50" s="13" t="s">
        <v>19</v>
      </c>
      <c r="E50" s="16">
        <v>1</v>
      </c>
      <c r="F50" s="13" t="s">
        <v>701</v>
      </c>
      <c r="G50" s="16" t="s">
        <v>20</v>
      </c>
      <c r="H50" s="17" t="s">
        <v>563</v>
      </c>
      <c r="I50" s="36" t="str">
        <f>INDEX(HistoryFilter[CombinedMapping], MATCH(Units[[#This Row],[Code]], HistoryFilter[SplitMapping], 0))</f>
        <v>CSCOFM601A CSCOFM023 NA NA NA NA NA NA</v>
      </c>
    </row>
    <row r="51" spans="1:9" ht="45" x14ac:dyDescent="0.25">
      <c r="A51" s="27">
        <v>1</v>
      </c>
      <c r="B51" s="14" t="s">
        <v>702</v>
      </c>
      <c r="C51" s="28" t="s">
        <v>703</v>
      </c>
      <c r="D51" s="13" t="s">
        <v>19</v>
      </c>
      <c r="E51" s="16">
        <v>1</v>
      </c>
      <c r="F51" s="13" t="s">
        <v>704</v>
      </c>
      <c r="G51" s="16" t="s">
        <v>20</v>
      </c>
      <c r="H51" s="17" t="s">
        <v>705</v>
      </c>
      <c r="I51" s="46" t="str">
        <f>INDEX(HistoryFilter[CombinedMapping], MATCH(Units[[#This Row],[Code]], HistoryFilter[SplitMapping], 0))</f>
        <v>CSCORG201A CSCORG001 NA NA NA NA NA NA</v>
      </c>
    </row>
    <row r="52" spans="1:9" ht="30" x14ac:dyDescent="0.25">
      <c r="A52" s="27">
        <v>1</v>
      </c>
      <c r="B52" s="14" t="s">
        <v>706</v>
      </c>
      <c r="C52" s="28" t="s">
        <v>707</v>
      </c>
      <c r="D52" s="13" t="s">
        <v>19</v>
      </c>
      <c r="E52" s="16">
        <v>1</v>
      </c>
      <c r="F52" s="13" t="s">
        <v>708</v>
      </c>
      <c r="G52" s="16" t="s">
        <v>20</v>
      </c>
      <c r="H52" s="17" t="s">
        <v>709</v>
      </c>
      <c r="I52" s="46" t="str">
        <f>INDEX(HistoryFilter[CombinedMapping], MATCH(Units[[#This Row],[Code]], HistoryFilter[SplitMapping], 0))</f>
        <v>CSCORG202A CSCORG002 NA NA NA NA NA NA</v>
      </c>
    </row>
    <row r="53" spans="1:9" ht="30" x14ac:dyDescent="0.25">
      <c r="A53" s="27">
        <v>1</v>
      </c>
      <c r="B53" s="14" t="s">
        <v>710</v>
      </c>
      <c r="C53" s="28" t="s">
        <v>711</v>
      </c>
      <c r="D53" s="13" t="s">
        <v>19</v>
      </c>
      <c r="E53" s="16">
        <v>1</v>
      </c>
      <c r="F53" s="13" t="s">
        <v>712</v>
      </c>
      <c r="G53" s="16" t="s">
        <v>20</v>
      </c>
      <c r="H53" s="17" t="s">
        <v>713</v>
      </c>
      <c r="I53" s="46" t="str">
        <f>INDEX(HistoryFilter[CombinedMapping], MATCH(Units[[#This Row],[Code]], HistoryFilter[SplitMapping], 0))</f>
        <v>CSCORG301A CSCORG003 NA NA NA NA NA NA</v>
      </c>
    </row>
    <row r="54" spans="1:9" ht="30" x14ac:dyDescent="0.25">
      <c r="A54" s="29">
        <v>1</v>
      </c>
      <c r="B54" s="13" t="s">
        <v>714</v>
      </c>
      <c r="C54" s="28" t="s">
        <v>715</v>
      </c>
      <c r="D54" s="13" t="s">
        <v>19</v>
      </c>
      <c r="E54" s="16">
        <v>1</v>
      </c>
      <c r="F54" s="13" t="s">
        <v>716</v>
      </c>
      <c r="G54" s="16" t="s">
        <v>20</v>
      </c>
      <c r="H54" s="17" t="s">
        <v>717</v>
      </c>
      <c r="I54" s="46" t="str">
        <f>INDEX(HistoryFilter[CombinedMapping], MATCH(Units[[#This Row],[Code]], HistoryFilter[SplitMapping], 0))</f>
        <v>CSCORG302A CSCORG004 NA NA NA NA NA NA</v>
      </c>
    </row>
    <row r="55" spans="1:9" x14ac:dyDescent="0.25">
      <c r="A55" s="29">
        <v>1</v>
      </c>
      <c r="B55" s="13" t="s">
        <v>718</v>
      </c>
      <c r="C55" s="28" t="s">
        <v>719</v>
      </c>
      <c r="D55" s="13" t="s">
        <v>19</v>
      </c>
      <c r="E55" s="16">
        <v>1</v>
      </c>
      <c r="F55" s="13" t="s">
        <v>720</v>
      </c>
      <c r="G55" s="16" t="s">
        <v>20</v>
      </c>
      <c r="H55" s="17" t="s">
        <v>721</v>
      </c>
      <c r="I55" s="46" t="str">
        <f>INDEX(HistoryFilter[CombinedMapping], MATCH(Units[[#This Row],[Code]], HistoryFilter[SplitMapping], 0))</f>
        <v>CSCORG303A CSCORG005 CSCORG029 NA NA NA NA NA</v>
      </c>
    </row>
    <row r="56" spans="1:9" ht="30" x14ac:dyDescent="0.25">
      <c r="A56" s="29">
        <v>1</v>
      </c>
      <c r="B56" s="13" t="s">
        <v>722</v>
      </c>
      <c r="C56" s="28" t="s">
        <v>723</v>
      </c>
      <c r="D56" s="13" t="s">
        <v>19</v>
      </c>
      <c r="E56" s="16">
        <v>1</v>
      </c>
      <c r="F56" s="13" t="s">
        <v>724</v>
      </c>
      <c r="G56" s="16" t="s">
        <v>20</v>
      </c>
      <c r="H56" s="17" t="s">
        <v>725</v>
      </c>
      <c r="I56" s="46" t="str">
        <f>INDEX(HistoryFilter[CombinedMapping], MATCH(Units[[#This Row],[Code]], HistoryFilter[SplitMapping], 0))</f>
        <v>CSCORG304 CSCORG006 CSCORG028 NA NA NA NA NA</v>
      </c>
    </row>
    <row r="57" spans="1:9" ht="30" x14ac:dyDescent="0.25">
      <c r="A57" s="30">
        <v>1</v>
      </c>
      <c r="B57" s="14" t="s">
        <v>726</v>
      </c>
      <c r="C57" s="13" t="s">
        <v>727</v>
      </c>
      <c r="D57" s="13" t="s">
        <v>19</v>
      </c>
      <c r="E57" s="16">
        <v>1</v>
      </c>
      <c r="F57" s="13" t="s">
        <v>728</v>
      </c>
      <c r="G57" s="16" t="s">
        <v>20</v>
      </c>
      <c r="H57" s="17" t="s">
        <v>729</v>
      </c>
      <c r="I57" s="46" t="str">
        <f>INDEX(HistoryFilter[CombinedMapping], MATCH(Units[[#This Row],[Code]], HistoryFilter[SplitMapping], 0))</f>
        <v>CSCORG401A CSCORG007 NA NA NA NA NA NA</v>
      </c>
    </row>
    <row r="58" spans="1:9" ht="30" x14ac:dyDescent="0.25">
      <c r="A58" s="16">
        <v>1</v>
      </c>
      <c r="B58" s="13" t="s">
        <v>730</v>
      </c>
      <c r="C58" s="13" t="s">
        <v>731</v>
      </c>
      <c r="D58" s="13" t="s">
        <v>19</v>
      </c>
      <c r="E58" s="16">
        <v>1</v>
      </c>
      <c r="F58" s="13" t="s">
        <v>732</v>
      </c>
      <c r="G58" s="16" t="s">
        <v>20</v>
      </c>
      <c r="H58" s="17" t="s">
        <v>733</v>
      </c>
      <c r="I58" s="50" t="str">
        <f>INDEX(HistoryFilter[CombinedMapping], MATCH(Units[[#This Row],[Code]], HistoryFilter[SplitMapping], 0))</f>
        <v>CSCORG402A CSCORG008 NA NA NA NA NA NA</v>
      </c>
    </row>
    <row r="59" spans="1:9" x14ac:dyDescent="0.25">
      <c r="A59" s="16">
        <v>1</v>
      </c>
      <c r="B59" s="13" t="s">
        <v>734</v>
      </c>
      <c r="C59" s="13" t="s">
        <v>735</v>
      </c>
      <c r="D59" s="13" t="s">
        <v>19</v>
      </c>
      <c r="E59" s="16">
        <v>1</v>
      </c>
      <c r="F59" s="13" t="s">
        <v>736</v>
      </c>
      <c r="G59" s="16" t="s">
        <v>20</v>
      </c>
      <c r="H59" s="17" t="s">
        <v>563</v>
      </c>
      <c r="I59" s="50" t="str">
        <f>INDEX(HistoryFilter[CombinedMapping], MATCH(Units[[#This Row],[Code]], HistoryFilter[SplitMapping], 0))</f>
        <v>CSCORG403A CSCORG009 NA NA NA NA NA NA</v>
      </c>
    </row>
    <row r="60" spans="1:9" x14ac:dyDescent="0.25">
      <c r="A60" s="29">
        <v>1</v>
      </c>
      <c r="B60" s="13" t="s">
        <v>737</v>
      </c>
      <c r="C60" s="13" t="s">
        <v>738</v>
      </c>
      <c r="D60" s="13" t="s">
        <v>19</v>
      </c>
      <c r="E60" s="16">
        <v>1</v>
      </c>
      <c r="F60" s="13" t="s">
        <v>739</v>
      </c>
      <c r="G60" s="16" t="s">
        <v>20</v>
      </c>
      <c r="H60" s="13" t="s">
        <v>563</v>
      </c>
      <c r="I60" s="47" t="str">
        <f>INDEX(HistoryFilter[CombinedMapping], MATCH(Units[[#This Row],[Code]], HistoryFilter[SplitMapping], 0))</f>
        <v>CSCORG404A CSCORG010 NA NA NA NA NA NA</v>
      </c>
    </row>
    <row r="61" spans="1:9" x14ac:dyDescent="0.25">
      <c r="A61" s="29">
        <v>1</v>
      </c>
      <c r="B61" s="13" t="s">
        <v>740</v>
      </c>
      <c r="C61" s="13" t="s">
        <v>741</v>
      </c>
      <c r="D61" s="13" t="s">
        <v>19</v>
      </c>
      <c r="E61" s="16">
        <v>1</v>
      </c>
      <c r="F61" s="13" t="s">
        <v>742</v>
      </c>
      <c r="G61" s="16" t="s">
        <v>20</v>
      </c>
      <c r="H61" s="13" t="s">
        <v>563</v>
      </c>
      <c r="I61" s="47" t="str">
        <f>INDEX(HistoryFilter[CombinedMapping], MATCH(Units[[#This Row],[Code]], HistoryFilter[SplitMapping], 0))</f>
        <v>CSCORG405A CSCORG011 NA NA NA NA NA NA</v>
      </c>
    </row>
    <row r="62" spans="1:9" x14ac:dyDescent="0.25">
      <c r="A62" s="29">
        <v>1</v>
      </c>
      <c r="B62" s="13" t="s">
        <v>743</v>
      </c>
      <c r="C62" s="13" t="s">
        <v>744</v>
      </c>
      <c r="D62" s="13" t="s">
        <v>19</v>
      </c>
      <c r="E62" s="16">
        <v>1</v>
      </c>
      <c r="F62" s="13" t="s">
        <v>745</v>
      </c>
      <c r="G62" s="16" t="s">
        <v>20</v>
      </c>
      <c r="H62" s="13" t="s">
        <v>563</v>
      </c>
      <c r="I62" s="47" t="str">
        <f>INDEX(HistoryFilter[CombinedMapping], MATCH(Units[[#This Row],[Code]], HistoryFilter[SplitMapping], 0))</f>
        <v>CSCORG406A CSCORG012 NA NA NA NA NA NA</v>
      </c>
    </row>
    <row r="63" spans="1:9" ht="30" x14ac:dyDescent="0.25">
      <c r="A63" s="29">
        <v>1</v>
      </c>
      <c r="B63" s="13" t="s">
        <v>746</v>
      </c>
      <c r="C63" s="13" t="s">
        <v>747</v>
      </c>
      <c r="D63" s="13" t="s">
        <v>19</v>
      </c>
      <c r="E63" s="16">
        <v>1</v>
      </c>
      <c r="F63" s="13" t="s">
        <v>748</v>
      </c>
      <c r="G63" s="16" t="s">
        <v>20</v>
      </c>
      <c r="H63" s="13" t="s">
        <v>749</v>
      </c>
      <c r="I63" s="47" t="str">
        <f>INDEX(HistoryFilter[CombinedMapping], MATCH(Units[[#This Row],[Code]], HistoryFilter[SplitMapping], 0))</f>
        <v>CSCORG407A CSCORG013 NA NA NA NA NA NA</v>
      </c>
    </row>
    <row r="64" spans="1:9" x14ac:dyDescent="0.25">
      <c r="A64" s="29">
        <v>1</v>
      </c>
      <c r="B64" s="13" t="s">
        <v>750</v>
      </c>
      <c r="C64" s="13" t="s">
        <v>751</v>
      </c>
      <c r="D64" s="13" t="s">
        <v>19</v>
      </c>
      <c r="E64" s="16">
        <v>1</v>
      </c>
      <c r="F64" s="13" t="s">
        <v>752</v>
      </c>
      <c r="G64" s="16" t="s">
        <v>20</v>
      </c>
      <c r="H64" s="13" t="s">
        <v>563</v>
      </c>
      <c r="I64" s="47" t="str">
        <f>INDEX(HistoryFilter[CombinedMapping], MATCH(Units[[#This Row],[Code]], HistoryFilter[SplitMapping], 0))</f>
        <v>CSCORG501A CSCORG014 NA NA NA NA NA NA</v>
      </c>
    </row>
    <row r="65" spans="1:9" x14ac:dyDescent="0.25">
      <c r="A65" s="29">
        <v>1</v>
      </c>
      <c r="B65" s="13" t="s">
        <v>753</v>
      </c>
      <c r="C65" s="13" t="s">
        <v>754</v>
      </c>
      <c r="D65" s="13" t="s">
        <v>19</v>
      </c>
      <c r="E65" s="16">
        <v>1</v>
      </c>
      <c r="F65" s="13" t="s">
        <v>755</v>
      </c>
      <c r="G65" s="16" t="s">
        <v>20</v>
      </c>
      <c r="H65" s="13" t="s">
        <v>563</v>
      </c>
      <c r="I65" s="47" t="str">
        <f>INDEX(HistoryFilter[CombinedMapping], MATCH(Units[[#This Row],[Code]], HistoryFilter[SplitMapping], 0))</f>
        <v>CSCORG502A CSCORG015 NA NA NA NA NA NA</v>
      </c>
    </row>
    <row r="66" spans="1:9" x14ac:dyDescent="0.25">
      <c r="A66" s="29">
        <v>1</v>
      </c>
      <c r="B66" s="13" t="s">
        <v>756</v>
      </c>
      <c r="C66" s="13" t="s">
        <v>757</v>
      </c>
      <c r="D66" s="13" t="s">
        <v>19</v>
      </c>
      <c r="E66" s="16">
        <v>1</v>
      </c>
      <c r="F66" s="13" t="s">
        <v>758</v>
      </c>
      <c r="G66" s="16" t="s">
        <v>20</v>
      </c>
      <c r="H66" s="13" t="s">
        <v>563</v>
      </c>
      <c r="I66" s="47" t="str">
        <f>INDEX(HistoryFilter[CombinedMapping], MATCH(Units[[#This Row],[Code]], HistoryFilter[SplitMapping], 0))</f>
        <v>CSCORG503A CSCORG016 NA NA NA NA NA NA</v>
      </c>
    </row>
    <row r="67" spans="1:9" x14ac:dyDescent="0.25">
      <c r="A67" s="29">
        <v>1</v>
      </c>
      <c r="B67" s="13" t="s">
        <v>759</v>
      </c>
      <c r="C67" s="13" t="s">
        <v>760</v>
      </c>
      <c r="D67" s="13" t="s">
        <v>19</v>
      </c>
      <c r="E67" s="16">
        <v>1</v>
      </c>
      <c r="F67" s="13" t="s">
        <v>761</v>
      </c>
      <c r="G67" s="16" t="s">
        <v>20</v>
      </c>
      <c r="H67" s="13" t="s">
        <v>563</v>
      </c>
      <c r="I67" s="47" t="str">
        <f>INDEX(HistoryFilter[CombinedMapping], MATCH(Units[[#This Row],[Code]], HistoryFilter[SplitMapping], 0))</f>
        <v>CSCORG504A CSCORG017 NA NA NA NA NA NA</v>
      </c>
    </row>
    <row r="68" spans="1:9" x14ac:dyDescent="0.25">
      <c r="A68" s="29">
        <v>1</v>
      </c>
      <c r="B68" s="13" t="s">
        <v>762</v>
      </c>
      <c r="C68" s="13" t="s">
        <v>763</v>
      </c>
      <c r="D68" s="13" t="s">
        <v>19</v>
      </c>
      <c r="E68" s="16">
        <v>1</v>
      </c>
      <c r="F68" s="13" t="s">
        <v>764</v>
      </c>
      <c r="G68" s="16" t="s">
        <v>20</v>
      </c>
      <c r="H68" s="13" t="s">
        <v>563</v>
      </c>
      <c r="I68" s="47" t="str">
        <f>INDEX(HistoryFilter[CombinedMapping], MATCH(Units[[#This Row],[Code]], HistoryFilter[SplitMapping], 0))</f>
        <v>CSCORG505A CSCORG018 NA NA NA NA NA NA</v>
      </c>
    </row>
    <row r="69" spans="1:9" x14ac:dyDescent="0.25">
      <c r="A69" s="29">
        <v>1</v>
      </c>
      <c r="B69" s="13" t="s">
        <v>765</v>
      </c>
      <c r="C69" s="13" t="s">
        <v>766</v>
      </c>
      <c r="D69" s="13" t="s">
        <v>19</v>
      </c>
      <c r="E69" s="16">
        <v>1</v>
      </c>
      <c r="F69" s="13" t="s">
        <v>767</v>
      </c>
      <c r="G69" s="16" t="s">
        <v>20</v>
      </c>
      <c r="H69" s="13" t="s">
        <v>563</v>
      </c>
      <c r="I69" s="47" t="str">
        <f>INDEX(HistoryFilter[CombinedMapping], MATCH(Units[[#This Row],[Code]], HistoryFilter[SplitMapping], 0))</f>
        <v>CSCORG506A CSCORG019 NA NA NA NA NA NA</v>
      </c>
    </row>
    <row r="70" spans="1:9" x14ac:dyDescent="0.25">
      <c r="A70" s="29">
        <v>1</v>
      </c>
      <c r="B70" s="13" t="s">
        <v>768</v>
      </c>
      <c r="C70" s="13" t="s">
        <v>769</v>
      </c>
      <c r="D70" s="13" t="s">
        <v>19</v>
      </c>
      <c r="E70" s="16">
        <v>1</v>
      </c>
      <c r="F70" s="13" t="s">
        <v>770</v>
      </c>
      <c r="G70" s="16" t="s">
        <v>20</v>
      </c>
      <c r="H70" s="13" t="s">
        <v>563</v>
      </c>
      <c r="I70" s="47" t="str">
        <f>INDEX(HistoryFilter[CombinedMapping], MATCH(Units[[#This Row],[Code]], HistoryFilter[SplitMapping], 0))</f>
        <v>CSCORG507A CSCORG020 NA NA NA NA NA NA</v>
      </c>
    </row>
    <row r="71" spans="1:9" x14ac:dyDescent="0.25">
      <c r="A71" s="29">
        <v>1</v>
      </c>
      <c r="B71" s="13" t="s">
        <v>771</v>
      </c>
      <c r="C71" s="13" t="s">
        <v>772</v>
      </c>
      <c r="D71" s="13" t="s">
        <v>19</v>
      </c>
      <c r="E71" s="16">
        <v>1</v>
      </c>
      <c r="F71" s="13" t="s">
        <v>773</v>
      </c>
      <c r="G71" s="16" t="s">
        <v>20</v>
      </c>
      <c r="H71" s="13" t="s">
        <v>563</v>
      </c>
      <c r="I71" s="47" t="str">
        <f>INDEX(HistoryFilter[CombinedMapping], MATCH(Units[[#This Row],[Code]], HistoryFilter[SplitMapping], 0))</f>
        <v>CSCORG508A CSCORG021 NA NA NA NA NA NA</v>
      </c>
    </row>
    <row r="72" spans="1:9" x14ac:dyDescent="0.25">
      <c r="A72" s="29">
        <v>1</v>
      </c>
      <c r="B72" s="13" t="s">
        <v>774</v>
      </c>
      <c r="C72" s="13" t="s">
        <v>775</v>
      </c>
      <c r="D72" s="13" t="s">
        <v>19</v>
      </c>
      <c r="E72" s="16">
        <v>1</v>
      </c>
      <c r="F72" s="13" t="s">
        <v>776</v>
      </c>
      <c r="G72" s="16" t="s">
        <v>20</v>
      </c>
      <c r="H72" s="13" t="s">
        <v>563</v>
      </c>
      <c r="I72" s="47" t="str">
        <f>INDEX(HistoryFilter[CombinedMapping], MATCH(Units[[#This Row],[Code]], HistoryFilter[SplitMapping], 0))</f>
        <v>CSCORG509 CSCORG022 NA NA NA NA NA NA</v>
      </c>
    </row>
    <row r="73" spans="1:9" x14ac:dyDescent="0.25">
      <c r="A73" s="16">
        <v>1</v>
      </c>
      <c r="B73" s="13" t="s">
        <v>777</v>
      </c>
      <c r="C73" s="13" t="s">
        <v>778</v>
      </c>
      <c r="D73" s="13" t="s">
        <v>19</v>
      </c>
      <c r="E73" s="16">
        <v>1</v>
      </c>
      <c r="F73" s="13" t="s">
        <v>779</v>
      </c>
      <c r="G73" s="16" t="s">
        <v>20</v>
      </c>
      <c r="H73" s="17" t="s">
        <v>563</v>
      </c>
      <c r="I73" s="36" t="str">
        <f>INDEX(HistoryFilter[CombinedMapping], MATCH(Units[[#This Row],[Code]], HistoryFilter[SplitMapping], 0))</f>
        <v>CSCORG601A CSCORG023 NA NA NA NA NA NA</v>
      </c>
    </row>
    <row r="74" spans="1:9" x14ac:dyDescent="0.25">
      <c r="A74" s="16">
        <v>1</v>
      </c>
      <c r="B74" s="13" t="s">
        <v>780</v>
      </c>
      <c r="C74" s="13" t="s">
        <v>781</v>
      </c>
      <c r="D74" s="13" t="s">
        <v>19</v>
      </c>
      <c r="E74" s="16">
        <v>1</v>
      </c>
      <c r="F74" s="13" t="s">
        <v>782</v>
      </c>
      <c r="G74" s="16" t="s">
        <v>20</v>
      </c>
      <c r="H74" s="17" t="s">
        <v>563</v>
      </c>
      <c r="I74" s="50" t="str">
        <f>INDEX(HistoryFilter[CombinedMapping], MATCH(Units[[#This Row],[Code]], HistoryFilter[SplitMapping], 0))</f>
        <v>CSCORG602A CSCORG024 NA NA NA NA NA NA</v>
      </c>
    </row>
    <row r="75" spans="1:9" x14ac:dyDescent="0.25">
      <c r="A75" s="16">
        <v>1</v>
      </c>
      <c r="B75" s="13" t="s">
        <v>783</v>
      </c>
      <c r="C75" s="13" t="s">
        <v>784</v>
      </c>
      <c r="D75" s="13" t="s">
        <v>19</v>
      </c>
      <c r="E75" s="16">
        <v>1</v>
      </c>
      <c r="F75" s="13" t="s">
        <v>785</v>
      </c>
      <c r="G75" s="16" t="s">
        <v>20</v>
      </c>
      <c r="H75" s="17" t="s">
        <v>563</v>
      </c>
      <c r="I75" s="36" t="str">
        <f>INDEX(HistoryFilter[CombinedMapping], MATCH(Units[[#This Row],[Code]], HistoryFilter[SplitMapping], 0))</f>
        <v>CSCORG603A CSCORG025 NA NA NA NA NA NA</v>
      </c>
    </row>
    <row r="76" spans="1:9" x14ac:dyDescent="0.25">
      <c r="A76" s="16">
        <v>1</v>
      </c>
      <c r="B76" s="13" t="s">
        <v>786</v>
      </c>
      <c r="C76" s="13" t="s">
        <v>787</v>
      </c>
      <c r="D76" s="13" t="s">
        <v>19</v>
      </c>
      <c r="E76" s="16">
        <v>1</v>
      </c>
      <c r="F76" s="13" t="s">
        <v>788</v>
      </c>
      <c r="G76" s="16" t="s">
        <v>20</v>
      </c>
      <c r="H76" s="17" t="s">
        <v>563</v>
      </c>
      <c r="I76" s="50" t="str">
        <f>INDEX(HistoryFilter[CombinedMapping], MATCH(Units[[#This Row],[Code]], HistoryFilter[SplitMapping], 0))</f>
        <v>CSCORG604A CSCORG026 NA NA NA NA NA NA</v>
      </c>
    </row>
    <row r="77" spans="1:9" x14ac:dyDescent="0.25">
      <c r="A77" s="16">
        <v>1</v>
      </c>
      <c r="B77" s="13" t="s">
        <v>789</v>
      </c>
      <c r="C77" s="13" t="s">
        <v>790</v>
      </c>
      <c r="D77" s="13" t="s">
        <v>19</v>
      </c>
      <c r="E77" s="16">
        <v>1</v>
      </c>
      <c r="F77" s="13" t="s">
        <v>791</v>
      </c>
      <c r="G77" s="16" t="s">
        <v>20</v>
      </c>
      <c r="H77" s="17" t="s">
        <v>563</v>
      </c>
      <c r="I77" s="36" t="str">
        <f>INDEX(HistoryFilter[CombinedMapping], MATCH(Units[[#This Row],[Code]], HistoryFilter[SplitMapping], 0))</f>
        <v>CSCORG605A CSCORG027 NA NA NA NA NA NA</v>
      </c>
    </row>
    <row r="78" spans="1:9" ht="30" x14ac:dyDescent="0.25">
      <c r="A78" s="16">
        <v>1</v>
      </c>
      <c r="B78" s="13" t="s">
        <v>792</v>
      </c>
      <c r="C78" s="13" t="s">
        <v>793</v>
      </c>
      <c r="D78" s="13" t="s">
        <v>19</v>
      </c>
      <c r="E78" s="16">
        <v>1</v>
      </c>
      <c r="F78" s="13" t="s">
        <v>794</v>
      </c>
      <c r="G78" s="16" t="s">
        <v>20</v>
      </c>
      <c r="H78" s="17" t="s">
        <v>795</v>
      </c>
      <c r="I78" s="46" t="str">
        <f>INDEX(HistoryFilter[CombinedMapping], MATCH(Units[[#This Row],[Code]], HistoryFilter[SplitMapping], 0))</f>
        <v>CSCSAS201A CSCSAS001 NA NA NA NA NA NA</v>
      </c>
    </row>
    <row r="79" spans="1:9" ht="30" x14ac:dyDescent="0.25">
      <c r="A79" s="16">
        <v>1</v>
      </c>
      <c r="B79" s="13" t="s">
        <v>796</v>
      </c>
      <c r="C79" s="13" t="s">
        <v>797</v>
      </c>
      <c r="D79" s="13" t="s">
        <v>19</v>
      </c>
      <c r="E79" s="16">
        <v>1</v>
      </c>
      <c r="F79" s="13" t="s">
        <v>798</v>
      </c>
      <c r="G79" s="16" t="s">
        <v>20</v>
      </c>
      <c r="H79" s="17" t="s">
        <v>799</v>
      </c>
      <c r="I79" s="46" t="str">
        <f>INDEX(HistoryFilter[CombinedMapping], MATCH(Units[[#This Row],[Code]], HistoryFilter[SplitMapping], 0))</f>
        <v>CSCSAS202A CSCSAS002 NA NA NA NA NA NA</v>
      </c>
    </row>
    <row r="80" spans="1:9" x14ac:dyDescent="0.25">
      <c r="A80" s="16">
        <v>1</v>
      </c>
      <c r="B80" s="13" t="s">
        <v>800</v>
      </c>
      <c r="C80" s="13" t="s">
        <v>801</v>
      </c>
      <c r="D80" s="13" t="s">
        <v>19</v>
      </c>
      <c r="E80" s="16">
        <v>1</v>
      </c>
      <c r="F80" s="13" t="s">
        <v>802</v>
      </c>
      <c r="G80" s="16" t="s">
        <v>20</v>
      </c>
      <c r="H80" s="17" t="s">
        <v>803</v>
      </c>
      <c r="I80" s="46" t="str">
        <f>INDEX(HistoryFilter[CombinedMapping], MATCH(Units[[#This Row],[Code]], HistoryFilter[SplitMapping], 0))</f>
        <v>CSCSAS203A CSCSAS003 NA NA NA NA NA NA</v>
      </c>
    </row>
    <row r="81" spans="1:9" x14ac:dyDescent="0.25">
      <c r="A81" s="16">
        <v>1</v>
      </c>
      <c r="B81" s="13" t="s">
        <v>804</v>
      </c>
      <c r="C81" s="13" t="s">
        <v>805</v>
      </c>
      <c r="D81" s="13" t="s">
        <v>19</v>
      </c>
      <c r="E81" s="16">
        <v>1</v>
      </c>
      <c r="F81" s="13" t="s">
        <v>806</v>
      </c>
      <c r="G81" s="16" t="s">
        <v>20</v>
      </c>
      <c r="H81" s="17" t="s">
        <v>563</v>
      </c>
      <c r="I81" s="46" t="str">
        <f>INDEX(HistoryFilter[CombinedMapping], MATCH(Units[[#This Row],[Code]], HistoryFilter[SplitMapping], 0))</f>
        <v>CSCSAS204A CSCSAS004 NA NA NA NA NA NA</v>
      </c>
    </row>
    <row r="82" spans="1:9" x14ac:dyDescent="0.25">
      <c r="A82" s="16">
        <v>1</v>
      </c>
      <c r="B82" s="13" t="s">
        <v>807</v>
      </c>
      <c r="C82" s="13" t="s">
        <v>808</v>
      </c>
      <c r="D82" s="13" t="s">
        <v>19</v>
      </c>
      <c r="E82" s="16">
        <v>1</v>
      </c>
      <c r="F82" s="13" t="s">
        <v>809</v>
      </c>
      <c r="G82" s="16" t="s">
        <v>20</v>
      </c>
      <c r="H82" s="17" t="s">
        <v>563</v>
      </c>
      <c r="I82" s="46" t="str">
        <f>INDEX(HistoryFilter[CombinedMapping], MATCH(Units[[#This Row],[Code]], HistoryFilter[SplitMapping], 0))</f>
        <v>CSCSAS205A CSCSAS005 NA NA NA NA NA NA</v>
      </c>
    </row>
    <row r="83" spans="1:9" x14ac:dyDescent="0.25">
      <c r="A83" s="16">
        <v>1</v>
      </c>
      <c r="B83" s="13" t="s">
        <v>810</v>
      </c>
      <c r="C83" s="13" t="s">
        <v>811</v>
      </c>
      <c r="D83" s="13" t="s">
        <v>19</v>
      </c>
      <c r="E83" s="16">
        <v>1</v>
      </c>
      <c r="F83" s="13" t="s">
        <v>812</v>
      </c>
      <c r="G83" s="16" t="s">
        <v>20</v>
      </c>
      <c r="H83" s="17" t="s">
        <v>813</v>
      </c>
      <c r="I83" s="46" t="str">
        <f>INDEX(HistoryFilter[CombinedMapping], MATCH(Units[[#This Row],[Code]], HistoryFilter[SplitMapping], 0))</f>
        <v>CSCSAS206A CSCSAS006 CSCSAS023 NA NA NA NA NA</v>
      </c>
    </row>
    <row r="84" spans="1:9" x14ac:dyDescent="0.25">
      <c r="A84" s="16">
        <v>1</v>
      </c>
      <c r="B84" s="13" t="s">
        <v>814</v>
      </c>
      <c r="C84" s="13" t="s">
        <v>815</v>
      </c>
      <c r="D84" s="13" t="s">
        <v>19</v>
      </c>
      <c r="E84" s="16">
        <v>1</v>
      </c>
      <c r="F84" s="13" t="s">
        <v>816</v>
      </c>
      <c r="G84" s="16" t="s">
        <v>20</v>
      </c>
      <c r="H84" s="17" t="s">
        <v>563</v>
      </c>
      <c r="I84" s="46" t="str">
        <f>INDEX(HistoryFilter[CombinedMapping], MATCH(Units[[#This Row],[Code]], HistoryFilter[SplitMapping], 0))</f>
        <v>CSCSAS207A CSCSAS007 NA NA NA NA NA NA</v>
      </c>
    </row>
    <row r="85" spans="1:9" ht="30" x14ac:dyDescent="0.25">
      <c r="A85" s="16">
        <v>1</v>
      </c>
      <c r="B85" s="13" t="s">
        <v>817</v>
      </c>
      <c r="C85" s="13" t="s">
        <v>818</v>
      </c>
      <c r="D85" s="13" t="s">
        <v>19</v>
      </c>
      <c r="E85" s="16">
        <v>1</v>
      </c>
      <c r="F85" s="13" t="s">
        <v>819</v>
      </c>
      <c r="G85" s="16" t="s">
        <v>20</v>
      </c>
      <c r="H85" s="17" t="s">
        <v>820</v>
      </c>
      <c r="I85" s="46" t="str">
        <f>INDEX(HistoryFilter[CombinedMapping], MATCH(Units[[#This Row],[Code]], HistoryFilter[SplitMapping], 0))</f>
        <v>CSCSAS301A CSCSAS008 NA NA NA NA NA NA</v>
      </c>
    </row>
    <row r="86" spans="1:9" x14ac:dyDescent="0.25">
      <c r="A86" s="16">
        <v>1</v>
      </c>
      <c r="B86" s="13" t="s">
        <v>821</v>
      </c>
      <c r="C86" s="13" t="s">
        <v>822</v>
      </c>
      <c r="D86" s="13" t="s">
        <v>19</v>
      </c>
      <c r="E86" s="16">
        <v>1</v>
      </c>
      <c r="F86" s="13" t="s">
        <v>823</v>
      </c>
      <c r="G86" s="16" t="s">
        <v>20</v>
      </c>
      <c r="H86" s="17" t="s">
        <v>633</v>
      </c>
      <c r="I86" s="50" t="str">
        <f>INDEX(HistoryFilter[CombinedMapping], MATCH(Units[[#This Row],[Code]], HistoryFilter[SplitMapping], 0))</f>
        <v>CSCSAS302A CSCSAS009 NA NA NA NA NA NA</v>
      </c>
    </row>
    <row r="87" spans="1:9" x14ac:dyDescent="0.25">
      <c r="A87" s="16">
        <v>1</v>
      </c>
      <c r="B87" s="13" t="s">
        <v>824</v>
      </c>
      <c r="C87" s="13" t="s">
        <v>825</v>
      </c>
      <c r="D87" s="13" t="s">
        <v>19</v>
      </c>
      <c r="E87" s="16">
        <v>1</v>
      </c>
      <c r="F87" s="13" t="s">
        <v>826</v>
      </c>
      <c r="G87" s="16" t="s">
        <v>20</v>
      </c>
      <c r="H87" s="17" t="s">
        <v>633</v>
      </c>
      <c r="I87" s="50" t="str">
        <f>INDEX(HistoryFilter[CombinedMapping], MATCH(Units[[#This Row],[Code]], HistoryFilter[SplitMapping], 0))</f>
        <v>CSCSAS303A CSCSAS010 CSCSAS022 NA NA NA NA NA</v>
      </c>
    </row>
    <row r="88" spans="1:9" ht="30" x14ac:dyDescent="0.25">
      <c r="A88" s="16">
        <v>1</v>
      </c>
      <c r="B88" s="13" t="s">
        <v>827</v>
      </c>
      <c r="C88" s="13" t="s">
        <v>828</v>
      </c>
      <c r="D88" s="13" t="s">
        <v>19</v>
      </c>
      <c r="E88" s="16">
        <v>1</v>
      </c>
      <c r="F88" s="13" t="s">
        <v>829</v>
      </c>
      <c r="G88" s="16" t="s">
        <v>20</v>
      </c>
      <c r="H88" s="17" t="s">
        <v>830</v>
      </c>
      <c r="I88" s="50" t="str">
        <f>INDEX(HistoryFilter[CombinedMapping], MATCH(Units[[#This Row],[Code]], HistoryFilter[SplitMapping], 0))</f>
        <v>CSCSAS304A CSCSAS011 NA NA NA NA NA NA</v>
      </c>
    </row>
    <row r="89" spans="1:9" x14ac:dyDescent="0.25">
      <c r="A89" s="16">
        <v>1</v>
      </c>
      <c r="B89" s="13" t="s">
        <v>831</v>
      </c>
      <c r="C89" s="13" t="s">
        <v>832</v>
      </c>
      <c r="D89" s="13" t="s">
        <v>19</v>
      </c>
      <c r="E89" s="16">
        <v>1</v>
      </c>
      <c r="F89" s="13" t="s">
        <v>833</v>
      </c>
      <c r="G89" s="16" t="s">
        <v>20</v>
      </c>
      <c r="H89" s="17" t="s">
        <v>563</v>
      </c>
      <c r="I89" s="50" t="str">
        <f>INDEX(HistoryFilter[CombinedMapping], MATCH(Units[[#This Row],[Code]], HistoryFilter[SplitMapping], 0))</f>
        <v>CSCSAS305A CSCSAS012 NA NA NA NA NA NA</v>
      </c>
    </row>
    <row r="90" spans="1:9" ht="30" x14ac:dyDescent="0.25">
      <c r="A90" s="16">
        <v>1</v>
      </c>
      <c r="B90" s="13" t="s">
        <v>834</v>
      </c>
      <c r="C90" s="13" t="s">
        <v>835</v>
      </c>
      <c r="D90" s="13" t="s">
        <v>19</v>
      </c>
      <c r="E90" s="16">
        <v>1</v>
      </c>
      <c r="F90" s="13" t="s">
        <v>836</v>
      </c>
      <c r="G90" s="16" t="s">
        <v>20</v>
      </c>
      <c r="H90" s="17" t="s">
        <v>837</v>
      </c>
      <c r="I90" s="50" t="str">
        <f>INDEX(HistoryFilter[CombinedMapping], MATCH(Units[[#This Row],[Code]], HistoryFilter[SplitMapping], 0))</f>
        <v>CSCSAS306A CSCSAS013 NA NA NA NA NA NA</v>
      </c>
    </row>
    <row r="91" spans="1:9" x14ac:dyDescent="0.25">
      <c r="A91" s="16">
        <v>1</v>
      </c>
      <c r="B91" s="13" t="s">
        <v>838</v>
      </c>
      <c r="C91" s="13" t="s">
        <v>839</v>
      </c>
      <c r="D91" s="13" t="s">
        <v>19</v>
      </c>
      <c r="E91" s="16">
        <v>1</v>
      </c>
      <c r="F91" s="13" t="s">
        <v>840</v>
      </c>
      <c r="G91" s="16" t="s">
        <v>20</v>
      </c>
      <c r="H91" s="17" t="s">
        <v>841</v>
      </c>
      <c r="I91" s="50" t="str">
        <f>INDEX(HistoryFilter[CombinedMapping], MATCH(Units[[#This Row],[Code]], HistoryFilter[SplitMapping], 0))</f>
        <v>CSCSAS401A CSCSAS014 NA NA NA NA NA NA</v>
      </c>
    </row>
    <row r="92" spans="1:9" ht="30" x14ac:dyDescent="0.25">
      <c r="A92" s="16">
        <v>1</v>
      </c>
      <c r="B92" s="13" t="s">
        <v>842</v>
      </c>
      <c r="C92" s="13" t="s">
        <v>843</v>
      </c>
      <c r="D92" s="13" t="s">
        <v>19</v>
      </c>
      <c r="E92" s="16">
        <v>1</v>
      </c>
      <c r="F92" s="13" t="s">
        <v>844</v>
      </c>
      <c r="G92" s="16" t="s">
        <v>20</v>
      </c>
      <c r="H92" s="17" t="s">
        <v>845</v>
      </c>
      <c r="I92" s="50" t="str">
        <f>INDEX(HistoryFilter[CombinedMapping], MATCH(Units[[#This Row],[Code]], HistoryFilter[SplitMapping], 0))</f>
        <v>CSCSAS402B CSCSAS015 NA NA NA NA NA NA</v>
      </c>
    </row>
    <row r="93" spans="1:9" ht="30" x14ac:dyDescent="0.25">
      <c r="A93" s="29">
        <v>1</v>
      </c>
      <c r="B93" s="13" t="s">
        <v>846</v>
      </c>
      <c r="C93" s="13" t="s">
        <v>847</v>
      </c>
      <c r="D93" s="13" t="s">
        <v>19</v>
      </c>
      <c r="E93" s="16">
        <v>1</v>
      </c>
      <c r="F93" s="13" t="s">
        <v>848</v>
      </c>
      <c r="G93" s="16" t="s">
        <v>20</v>
      </c>
      <c r="H93" s="13" t="s">
        <v>849</v>
      </c>
      <c r="I93" s="47" t="str">
        <f>INDEX(HistoryFilter[CombinedMapping], MATCH(Units[[#This Row],[Code]], HistoryFilter[SplitMapping], 0))</f>
        <v>CSCSAS403A CSCSAS016 NA NA NA NA NA NA</v>
      </c>
    </row>
    <row r="94" spans="1:9" x14ac:dyDescent="0.25">
      <c r="A94" s="29">
        <v>1</v>
      </c>
      <c r="B94" s="13" t="s">
        <v>850</v>
      </c>
      <c r="C94" s="13" t="s">
        <v>851</v>
      </c>
      <c r="D94" s="13" t="s">
        <v>19</v>
      </c>
      <c r="E94" s="16">
        <v>1</v>
      </c>
      <c r="F94" s="13" t="s">
        <v>852</v>
      </c>
      <c r="G94" s="16" t="s">
        <v>20</v>
      </c>
      <c r="H94" s="13" t="s">
        <v>853</v>
      </c>
      <c r="I94" s="47" t="str">
        <f>INDEX(HistoryFilter[CombinedMapping], MATCH(Units[[#This Row],[Code]], HistoryFilter[SplitMapping], 0))</f>
        <v>CSCSAS404A CSCSAS017 NA NA NA NA NA NA</v>
      </c>
    </row>
    <row r="95" spans="1:9" ht="30" x14ac:dyDescent="0.25">
      <c r="A95" s="29">
        <v>1</v>
      </c>
      <c r="B95" s="13" t="s">
        <v>854</v>
      </c>
      <c r="C95" s="13" t="s">
        <v>855</v>
      </c>
      <c r="D95" s="13" t="s">
        <v>19</v>
      </c>
      <c r="E95" s="16">
        <v>1</v>
      </c>
      <c r="F95" s="13" t="s">
        <v>856</v>
      </c>
      <c r="G95" s="16" t="s">
        <v>20</v>
      </c>
      <c r="H95" s="13" t="s">
        <v>563</v>
      </c>
      <c r="I95" s="47" t="str">
        <f>INDEX(HistoryFilter[CombinedMapping], MATCH(Units[[#This Row],[Code]], HistoryFilter[SplitMapping], 0))</f>
        <v>CSCSAS501A CSCSAS018 NA NA NA NA NA NA</v>
      </c>
    </row>
    <row r="96" spans="1:9" x14ac:dyDescent="0.25">
      <c r="A96" s="29">
        <v>1</v>
      </c>
      <c r="B96" s="13" t="s">
        <v>857</v>
      </c>
      <c r="C96" s="13" t="s">
        <v>858</v>
      </c>
      <c r="D96" s="13" t="s">
        <v>19</v>
      </c>
      <c r="E96" s="16">
        <v>1</v>
      </c>
      <c r="F96" s="13" t="s">
        <v>859</v>
      </c>
      <c r="G96" s="16" t="s">
        <v>20</v>
      </c>
      <c r="H96" s="13" t="s">
        <v>563</v>
      </c>
      <c r="I96" s="47" t="str">
        <f>INDEX(HistoryFilter[CombinedMapping], MATCH(Units[[#This Row],[Code]], HistoryFilter[SplitMapping], 0))</f>
        <v>CSCSAS502A CSCSAS019 NA NA NA NA NA NA</v>
      </c>
    </row>
    <row r="97" spans="1:9" x14ac:dyDescent="0.25">
      <c r="A97" s="29">
        <v>1</v>
      </c>
      <c r="B97" s="13" t="s">
        <v>860</v>
      </c>
      <c r="C97" s="13" t="s">
        <v>861</v>
      </c>
      <c r="D97" s="13" t="s">
        <v>19</v>
      </c>
      <c r="E97" s="16">
        <v>1</v>
      </c>
      <c r="F97" s="13" t="s">
        <v>31</v>
      </c>
      <c r="G97" s="16" t="s">
        <v>1222</v>
      </c>
      <c r="H97" s="13" t="s">
        <v>31</v>
      </c>
      <c r="I97" s="47" t="str">
        <f>INDEX(HistoryFilter[CombinedMapping], MATCH(Units[[#This Row],[Code]], HistoryFilter[SplitMapping], 0))</f>
        <v>NA CSCSAS020 NA NA NA NA NA NA</v>
      </c>
    </row>
    <row r="98" spans="1:9" x14ac:dyDescent="0.25">
      <c r="A98" s="29">
        <v>1</v>
      </c>
      <c r="B98" s="13" t="s">
        <v>862</v>
      </c>
      <c r="C98" s="13" t="s">
        <v>863</v>
      </c>
      <c r="D98" s="13" t="s">
        <v>19</v>
      </c>
      <c r="E98" s="16">
        <v>1</v>
      </c>
      <c r="F98" s="13" t="s">
        <v>31</v>
      </c>
      <c r="G98" s="16" t="s">
        <v>1222</v>
      </c>
      <c r="H98" s="13" t="s">
        <v>31</v>
      </c>
      <c r="I98" s="47" t="str">
        <f>INDEX(HistoryFilter[CombinedMapping], MATCH(Units[[#This Row],[Code]], HistoryFilter[SplitMapping], 0))</f>
        <v>NA CSCSAS021 NA NA NA NA NA NA</v>
      </c>
    </row>
    <row r="99" spans="1:9" x14ac:dyDescent="0.25">
      <c r="A99" s="29">
        <v>1</v>
      </c>
      <c r="B99" s="13" t="s">
        <v>864</v>
      </c>
      <c r="C99" s="13" t="s">
        <v>865</v>
      </c>
      <c r="D99" s="13" t="s">
        <v>19</v>
      </c>
      <c r="E99" s="16">
        <v>1</v>
      </c>
      <c r="F99" s="13" t="s">
        <v>883</v>
      </c>
      <c r="G99" s="16" t="s">
        <v>1240</v>
      </c>
      <c r="H99" s="13" t="s">
        <v>866</v>
      </c>
      <c r="I99" s="47" t="str">
        <f>INDEX(HistoryFilter[CombinedMapping], MATCH(Units[[#This Row],[Code]], HistoryFilter[SplitMapping], 0))</f>
        <v>CSCTRA201A CSCTRA001 NA NA NA NA NA NA</v>
      </c>
    </row>
    <row r="100" spans="1:9" x14ac:dyDescent="0.25">
      <c r="A100" s="29">
        <v>1</v>
      </c>
      <c r="B100" s="13" t="s">
        <v>867</v>
      </c>
      <c r="C100" s="13" t="s">
        <v>868</v>
      </c>
      <c r="D100" s="13" t="s">
        <v>19</v>
      </c>
      <c r="E100" s="16">
        <v>1</v>
      </c>
      <c r="F100" s="13" t="s">
        <v>869</v>
      </c>
      <c r="G100" s="16" t="s">
        <v>20</v>
      </c>
      <c r="H100" s="13" t="s">
        <v>563</v>
      </c>
      <c r="I100" s="47" t="str">
        <f>INDEX(HistoryFilter[CombinedMapping], MATCH(Units[[#This Row],[Code]], HistoryFilter[SplitMapping], 0))</f>
        <v>CSCTRA202A CSCTRA002 NA NA NA NA NA NA</v>
      </c>
    </row>
    <row r="101" spans="1:9" x14ac:dyDescent="0.25">
      <c r="A101" s="29">
        <v>1</v>
      </c>
      <c r="B101" s="13" t="s">
        <v>870</v>
      </c>
      <c r="C101" s="13" t="s">
        <v>871</v>
      </c>
      <c r="D101" s="13" t="s">
        <v>19</v>
      </c>
      <c r="E101" s="16">
        <v>1</v>
      </c>
      <c r="F101" s="13" t="s">
        <v>872</v>
      </c>
      <c r="G101" s="16" t="s">
        <v>20</v>
      </c>
      <c r="H101" s="13" t="s">
        <v>563</v>
      </c>
      <c r="I101" s="47" t="str">
        <f>INDEX(HistoryFilter[CombinedMapping], MATCH(Units[[#This Row],[Code]], HistoryFilter[SplitMapping], 0))</f>
        <v>CSCTRA203A CSCTRA003 NA NA NA NA NA NA</v>
      </c>
    </row>
    <row r="102" spans="1:9" ht="30" x14ac:dyDescent="0.25">
      <c r="A102" s="29">
        <v>1</v>
      </c>
      <c r="B102" s="13" t="s">
        <v>873</v>
      </c>
      <c r="C102" s="13" t="s">
        <v>874</v>
      </c>
      <c r="D102" s="13" t="s">
        <v>19</v>
      </c>
      <c r="E102" s="16">
        <v>1</v>
      </c>
      <c r="F102" s="13" t="s">
        <v>884</v>
      </c>
      <c r="G102" s="16" t="s">
        <v>1240</v>
      </c>
      <c r="H102" s="13" t="s">
        <v>875</v>
      </c>
      <c r="I102" s="47" t="str">
        <f>INDEX(HistoryFilter[CombinedMapping], MATCH(Units[[#This Row],[Code]], HistoryFilter[SplitMapping], 0))</f>
        <v>CSCTRA401A CSCTRA004 NA NA NA NA NA NA</v>
      </c>
    </row>
    <row r="103" spans="1:9" x14ac:dyDescent="0.25">
      <c r="A103" s="29">
        <v>1</v>
      </c>
      <c r="B103" s="13" t="s">
        <v>876</v>
      </c>
      <c r="C103" s="13" t="s">
        <v>877</v>
      </c>
      <c r="D103" s="13" t="s">
        <v>19</v>
      </c>
      <c r="E103" s="16">
        <v>1</v>
      </c>
      <c r="F103" s="13" t="s">
        <v>878</v>
      </c>
      <c r="G103" s="16" t="s">
        <v>20</v>
      </c>
      <c r="H103" s="13" t="s">
        <v>563</v>
      </c>
      <c r="I103" s="47" t="str">
        <f>INDEX(HistoryFilter[CombinedMapping], MATCH(Units[[#This Row],[Code]], HistoryFilter[SplitMapping], 0))</f>
        <v>CSCOHS201A CSCWHS001 NA NA NA NA NA NA</v>
      </c>
    </row>
    <row r="104" spans="1:9" x14ac:dyDescent="0.25">
      <c r="A104" s="29">
        <v>1</v>
      </c>
      <c r="B104" s="13" t="s">
        <v>879</v>
      </c>
      <c r="C104" s="13" t="s">
        <v>880</v>
      </c>
      <c r="D104" s="13" t="s">
        <v>19</v>
      </c>
      <c r="E104" s="16">
        <v>1</v>
      </c>
      <c r="F104" s="13" t="s">
        <v>881</v>
      </c>
      <c r="G104" s="16" t="s">
        <v>20</v>
      </c>
      <c r="H104" s="13" t="s">
        <v>563</v>
      </c>
      <c r="I104" s="47" t="str">
        <f>INDEX(HistoryFilter[CombinedMapping], MATCH(Units[[#This Row],[Code]], HistoryFilter[SplitMapping], 0))</f>
        <v>CSCOHS401A CSCWHS002 NA NA NA NA NA NA</v>
      </c>
    </row>
    <row r="105" spans="1:9" ht="30" x14ac:dyDescent="0.25">
      <c r="A105" s="29">
        <v>1.1000000000000001</v>
      </c>
      <c r="B105" s="13" t="s">
        <v>617</v>
      </c>
      <c r="C105" s="13" t="s">
        <v>618</v>
      </c>
      <c r="D105" s="13" t="s">
        <v>19</v>
      </c>
      <c r="E105" s="16">
        <v>2</v>
      </c>
      <c r="F105" s="13" t="s">
        <v>619</v>
      </c>
      <c r="G105" s="16" t="s">
        <v>20</v>
      </c>
      <c r="H105" s="13" t="s">
        <v>882</v>
      </c>
      <c r="I105" s="47" t="str">
        <f>INDEX(HistoryFilter[CombinedMapping], MATCH(Units[[#This Row],[Code]], HistoryFilter[SplitMapping], 0))</f>
        <v>CSCITL503 CSCITL003 NA NA NA NA NA NA</v>
      </c>
    </row>
    <row r="106" spans="1:9" x14ac:dyDescent="0.25">
      <c r="A106" s="33">
        <v>2</v>
      </c>
      <c r="B106" s="31" t="s">
        <v>892</v>
      </c>
      <c r="C106" s="13" t="s">
        <v>893</v>
      </c>
      <c r="D106" s="13" t="s">
        <v>19</v>
      </c>
      <c r="E106" s="16">
        <v>1</v>
      </c>
      <c r="F106" s="13" t="s">
        <v>31</v>
      </c>
      <c r="G106" s="16" t="s">
        <v>1222</v>
      </c>
      <c r="H106" s="13" t="s">
        <v>31</v>
      </c>
      <c r="I106" s="47" t="str">
        <f>INDEX(HistoryFilter[CombinedMapping], MATCH(Units[[#This Row],[Code]], HistoryFilter[SplitMapping], 0))</f>
        <v>NA CSCIDO001 NA NA NA NA NA NA</v>
      </c>
    </row>
    <row r="107" spans="1:9" x14ac:dyDescent="0.25">
      <c r="A107" s="33">
        <v>2</v>
      </c>
      <c r="B107" s="31" t="s">
        <v>890</v>
      </c>
      <c r="C107" s="13" t="s">
        <v>891</v>
      </c>
      <c r="D107" s="13" t="s">
        <v>19</v>
      </c>
      <c r="E107" s="16">
        <v>1</v>
      </c>
      <c r="F107" s="13" t="s">
        <v>31</v>
      </c>
      <c r="G107" s="16" t="s">
        <v>1222</v>
      </c>
      <c r="H107" s="13" t="s">
        <v>31</v>
      </c>
      <c r="I107" s="47" t="str">
        <f>INDEX(HistoryFilter[CombinedMapping], MATCH(Units[[#This Row],[Code]], HistoryFilter[SplitMapping], 0))</f>
        <v>NA CSCIDO002 NA NA NA NA NA NA</v>
      </c>
    </row>
    <row r="108" spans="1:9" ht="30" x14ac:dyDescent="0.25">
      <c r="A108" s="33">
        <v>2</v>
      </c>
      <c r="B108" s="31" t="s">
        <v>634</v>
      </c>
      <c r="C108" s="13" t="s">
        <v>635</v>
      </c>
      <c r="D108" s="13" t="s">
        <v>888</v>
      </c>
      <c r="E108" s="13">
        <v>1</v>
      </c>
      <c r="F108" s="13" t="s">
        <v>925</v>
      </c>
      <c r="G108" s="13" t="s">
        <v>1240</v>
      </c>
      <c r="H108" s="13" t="s">
        <v>889</v>
      </c>
      <c r="I108" s="47" t="str">
        <f>INDEX(HistoryFilter[CombinedMapping], MATCH(Units[[#This Row],[Code]], HistoryFilter[SplitMapping], 0))</f>
        <v>CSCOFM302A CSCOFM005 CSCOFM026 NA NA NA NA NA</v>
      </c>
    </row>
    <row r="109" spans="1:9" ht="30" x14ac:dyDescent="0.25">
      <c r="A109" s="33">
        <v>2</v>
      </c>
      <c r="B109" s="31" t="s">
        <v>637</v>
      </c>
      <c r="C109" s="13" t="s">
        <v>638</v>
      </c>
      <c r="D109" s="13" t="s">
        <v>888</v>
      </c>
      <c r="E109" s="13">
        <v>1</v>
      </c>
      <c r="F109" s="13" t="s">
        <v>926</v>
      </c>
      <c r="G109" s="13" t="s">
        <v>20</v>
      </c>
      <c r="H109" s="13" t="s">
        <v>889</v>
      </c>
      <c r="I109" s="47" t="str">
        <f>INDEX(HistoryFilter[CombinedMapping], MATCH(Units[[#This Row],[Code]], HistoryFilter[SplitMapping], 0))</f>
        <v>CSCOFM303A CSCOFM006 CSCOFM029 NA NA NA NA NA</v>
      </c>
    </row>
    <row r="110" spans="1:9" ht="30" x14ac:dyDescent="0.25">
      <c r="A110" s="49">
        <v>2</v>
      </c>
      <c r="B110" s="31" t="s">
        <v>641</v>
      </c>
      <c r="C110" s="13" t="s">
        <v>642</v>
      </c>
      <c r="D110" s="13" t="s">
        <v>888</v>
      </c>
      <c r="E110" s="13">
        <v>1</v>
      </c>
      <c r="F110" s="13" t="s">
        <v>927</v>
      </c>
      <c r="G110" s="13" t="s">
        <v>20</v>
      </c>
      <c r="H110" s="17" t="s">
        <v>889</v>
      </c>
      <c r="I110" s="50" t="str">
        <f>INDEX(HistoryFilter[CombinedMapping], MATCH(Units[[#This Row],[Code]], HistoryFilter[SplitMapping], 0))</f>
        <v>CSCOFM304A CSCOFM007 CSCOFM027 NA NA NA NA NA</v>
      </c>
    </row>
    <row r="111" spans="1:9" ht="30" x14ac:dyDescent="0.25">
      <c r="A111" s="49">
        <v>2</v>
      </c>
      <c r="B111" s="31" t="s">
        <v>649</v>
      </c>
      <c r="C111" s="13" t="s">
        <v>650</v>
      </c>
      <c r="D111" s="13" t="s">
        <v>888</v>
      </c>
      <c r="E111" s="13">
        <v>1</v>
      </c>
      <c r="F111" s="13" t="s">
        <v>928</v>
      </c>
      <c r="G111" s="13" t="s">
        <v>20</v>
      </c>
      <c r="H111" s="17" t="s">
        <v>889</v>
      </c>
      <c r="I111" s="50" t="str">
        <f>INDEX(HistoryFilter[CombinedMapping], MATCH(Units[[#This Row],[Code]], HistoryFilter[SplitMapping], 0))</f>
        <v>CSCOFM306A CSCOFM009 CSCOFM024 NA NA NA NA NA</v>
      </c>
    </row>
    <row r="112" spans="1:9" x14ac:dyDescent="0.25">
      <c r="A112" s="49">
        <v>2</v>
      </c>
      <c r="B112" s="31" t="s">
        <v>656</v>
      </c>
      <c r="C112" s="13" t="s">
        <v>657</v>
      </c>
      <c r="D112" s="13" t="s">
        <v>888</v>
      </c>
      <c r="E112" s="13">
        <v>1</v>
      </c>
      <c r="F112" s="13" t="s">
        <v>929</v>
      </c>
      <c r="G112" s="13" t="s">
        <v>20</v>
      </c>
      <c r="H112" s="17" t="s">
        <v>889</v>
      </c>
      <c r="I112" s="50" t="str">
        <f>INDEX(HistoryFilter[CombinedMapping], MATCH(Units[[#This Row],[Code]], HistoryFilter[SplitMapping], 0))</f>
        <v>CSCOFM308A CSCOFM011 CSCOFM025 NA NA NA NA NA</v>
      </c>
    </row>
    <row r="113" spans="1:9" ht="30" x14ac:dyDescent="0.25">
      <c r="A113" s="49">
        <v>2</v>
      </c>
      <c r="B113" s="31" t="s">
        <v>676</v>
      </c>
      <c r="C113" s="13" t="s">
        <v>677</v>
      </c>
      <c r="D113" s="13" t="s">
        <v>888</v>
      </c>
      <c r="E113" s="13">
        <v>1</v>
      </c>
      <c r="F113" s="13" t="s">
        <v>930</v>
      </c>
      <c r="G113" s="13" t="s">
        <v>20</v>
      </c>
      <c r="H113" s="17" t="s">
        <v>889</v>
      </c>
      <c r="I113" s="36" t="str">
        <f>INDEX(HistoryFilter[CombinedMapping], MATCH(Units[[#This Row],[Code]], HistoryFilter[SplitMapping], 0))</f>
        <v>CSCOFM402A CSCOFM016 CSCOFM028 NA NA NA NA NA</v>
      </c>
    </row>
    <row r="114" spans="1:9" ht="240" x14ac:dyDescent="0.25">
      <c r="A114" s="49">
        <v>2</v>
      </c>
      <c r="B114" s="31" t="s">
        <v>899</v>
      </c>
      <c r="C114" s="13" t="s">
        <v>900</v>
      </c>
      <c r="D114" s="13" t="s">
        <v>19</v>
      </c>
      <c r="E114" s="16">
        <v>1</v>
      </c>
      <c r="F114" s="13" t="s">
        <v>913</v>
      </c>
      <c r="G114" s="16" t="s">
        <v>20</v>
      </c>
      <c r="H114" s="17" t="s">
        <v>937</v>
      </c>
      <c r="I114" s="36" t="str">
        <f>INDEX(HistoryFilter[CombinedMapping], MATCH(Units[[#This Row],[Code]], HistoryFilter[SplitMapping], 0))</f>
        <v>CSCOFM306A CSCOFM009 CSCOFM024 NA NA NA NA NA</v>
      </c>
    </row>
    <row r="115" spans="1:9" ht="165" x14ac:dyDescent="0.25">
      <c r="A115" s="49">
        <v>2</v>
      </c>
      <c r="B115" s="31" t="s">
        <v>901</v>
      </c>
      <c r="C115" s="13" t="s">
        <v>657</v>
      </c>
      <c r="D115" s="13" t="s">
        <v>19</v>
      </c>
      <c r="E115" s="16">
        <v>1</v>
      </c>
      <c r="F115" s="13" t="s">
        <v>914</v>
      </c>
      <c r="G115" s="16" t="s">
        <v>20</v>
      </c>
      <c r="H115" s="17" t="s">
        <v>939</v>
      </c>
      <c r="I115" s="36" t="str">
        <f>INDEX(HistoryFilter[CombinedMapping], MATCH(Units[[#This Row],[Code]], HistoryFilter[SplitMapping], 0))</f>
        <v>CSCOFM308A CSCOFM011 CSCOFM025 NA NA NA NA NA</v>
      </c>
    </row>
    <row r="116" spans="1:9" ht="165" x14ac:dyDescent="0.25">
      <c r="A116" s="49">
        <v>2</v>
      </c>
      <c r="B116" s="31" t="s">
        <v>894</v>
      </c>
      <c r="C116" s="13" t="s">
        <v>895</v>
      </c>
      <c r="D116" s="13" t="s">
        <v>19</v>
      </c>
      <c r="E116" s="16">
        <v>1</v>
      </c>
      <c r="F116" s="13" t="s">
        <v>910</v>
      </c>
      <c r="G116" s="16" t="s">
        <v>1240</v>
      </c>
      <c r="H116" s="17" t="s">
        <v>941</v>
      </c>
      <c r="I116" s="36" t="str">
        <f>INDEX(HistoryFilter[CombinedMapping], MATCH(Units[[#This Row],[Code]], HistoryFilter[SplitMapping], 0))</f>
        <v>CSCOFM302A CSCOFM005 CSCOFM026 NA NA NA NA NA</v>
      </c>
    </row>
    <row r="117" spans="1:9" ht="150" x14ac:dyDescent="0.25">
      <c r="A117" s="49">
        <v>2</v>
      </c>
      <c r="B117" s="31" t="s">
        <v>897</v>
      </c>
      <c r="C117" s="13" t="s">
        <v>898</v>
      </c>
      <c r="D117" s="13" t="s">
        <v>19</v>
      </c>
      <c r="E117" s="16">
        <v>1</v>
      </c>
      <c r="F117" s="13" t="s">
        <v>912</v>
      </c>
      <c r="G117" s="16" t="s">
        <v>20</v>
      </c>
      <c r="H117" s="17" t="s">
        <v>940</v>
      </c>
      <c r="I117" s="36" t="str">
        <f>INDEX(HistoryFilter[CombinedMapping], MATCH(Units[[#This Row],[Code]], HistoryFilter[SplitMapping], 0))</f>
        <v>CSCOFM304A CSCOFM007 CSCOFM027 NA NA NA NA NA</v>
      </c>
    </row>
    <row r="118" spans="1:9" ht="180" x14ac:dyDescent="0.25">
      <c r="A118" s="49">
        <v>2</v>
      </c>
      <c r="B118" s="31" t="s">
        <v>902</v>
      </c>
      <c r="C118" s="13" t="s">
        <v>903</v>
      </c>
      <c r="D118" s="13" t="s">
        <v>19</v>
      </c>
      <c r="E118" s="16">
        <v>1</v>
      </c>
      <c r="F118" s="13" t="s">
        <v>915</v>
      </c>
      <c r="G118" s="16" t="s">
        <v>20</v>
      </c>
      <c r="H118" s="17" t="s">
        <v>942</v>
      </c>
      <c r="I118" s="36" t="str">
        <f>INDEX(HistoryFilter[CombinedMapping], MATCH(Units[[#This Row],[Code]], HistoryFilter[SplitMapping], 0))</f>
        <v>CSCOFM402A CSCOFM016 CSCOFM028 NA NA NA NA NA</v>
      </c>
    </row>
    <row r="119" spans="1:9" ht="165" x14ac:dyDescent="0.25">
      <c r="A119" s="49">
        <v>2</v>
      </c>
      <c r="B119" s="31" t="s">
        <v>896</v>
      </c>
      <c r="C119" s="13" t="s">
        <v>638</v>
      </c>
      <c r="D119" s="13" t="s">
        <v>19</v>
      </c>
      <c r="E119" s="16">
        <v>1</v>
      </c>
      <c r="F119" s="13" t="s">
        <v>911</v>
      </c>
      <c r="G119" s="16" t="s">
        <v>20</v>
      </c>
      <c r="H119" s="17" t="s">
        <v>939</v>
      </c>
      <c r="I119" s="50" t="str">
        <f>INDEX(HistoryFilter[CombinedMapping], MATCH(Units[[#This Row],[Code]], HistoryFilter[SplitMapping], 0))</f>
        <v>CSCOFM303A CSCOFM006 CSCOFM029 NA NA NA NA NA</v>
      </c>
    </row>
    <row r="120" spans="1:9" x14ac:dyDescent="0.25">
      <c r="A120" s="49">
        <v>2</v>
      </c>
      <c r="B120" s="31" t="s">
        <v>904</v>
      </c>
      <c r="C120" s="13" t="s">
        <v>905</v>
      </c>
      <c r="D120" s="13" t="s">
        <v>19</v>
      </c>
      <c r="E120" s="16">
        <v>1</v>
      </c>
      <c r="F120" s="13" t="s">
        <v>31</v>
      </c>
      <c r="G120" s="16" t="s">
        <v>1222</v>
      </c>
      <c r="H120" s="17" t="s">
        <v>31</v>
      </c>
      <c r="I120" s="50" t="str">
        <f>INDEX(HistoryFilter[CombinedMapping], MATCH(Units[[#This Row],[Code]], HistoryFilter[SplitMapping], 0))</f>
        <v>NA CSCOFM030 NA NA NA NA NA NA</v>
      </c>
    </row>
    <row r="121" spans="1:9" ht="30" x14ac:dyDescent="0.25">
      <c r="A121" s="49">
        <v>2</v>
      </c>
      <c r="B121" s="31" t="s">
        <v>722</v>
      </c>
      <c r="C121" s="13" t="s">
        <v>723</v>
      </c>
      <c r="D121" s="13" t="s">
        <v>888</v>
      </c>
      <c r="E121" s="13">
        <v>1</v>
      </c>
      <c r="F121" s="13" t="s">
        <v>931</v>
      </c>
      <c r="G121" s="16" t="s">
        <v>1240</v>
      </c>
      <c r="H121" s="17" t="s">
        <v>889</v>
      </c>
      <c r="I121" s="50" t="str">
        <f>INDEX(HistoryFilter[CombinedMapping], MATCH(Units[[#This Row],[Code]], HistoryFilter[SplitMapping], 0))</f>
        <v>CSCORG304 CSCORG006 CSCORG028 NA NA NA NA NA</v>
      </c>
    </row>
    <row r="122" spans="1:9" ht="210" x14ac:dyDescent="0.25">
      <c r="A122" s="49">
        <v>2</v>
      </c>
      <c r="B122" s="31" t="s">
        <v>906</v>
      </c>
      <c r="C122" s="13" t="s">
        <v>723</v>
      </c>
      <c r="D122" s="13" t="s">
        <v>19</v>
      </c>
      <c r="E122" s="16">
        <v>1</v>
      </c>
      <c r="F122" s="13" t="s">
        <v>918</v>
      </c>
      <c r="G122" s="16" t="s">
        <v>1240</v>
      </c>
      <c r="H122" s="17" t="s">
        <v>943</v>
      </c>
      <c r="I122" s="36" t="str">
        <f>INDEX(HistoryFilter[CombinedMapping], MATCH(Units[[#This Row],[Code]], HistoryFilter[SplitMapping], 0))</f>
        <v>CSCORG304 CSCORG006 CSCORG028 NA NA NA NA NA</v>
      </c>
    </row>
    <row r="123" spans="1:9" ht="32.25" customHeight="1" x14ac:dyDescent="0.25">
      <c r="A123" s="49">
        <v>2</v>
      </c>
      <c r="B123" s="31" t="s">
        <v>810</v>
      </c>
      <c r="C123" s="13" t="s">
        <v>811</v>
      </c>
      <c r="D123" s="13" t="s">
        <v>888</v>
      </c>
      <c r="E123" s="13">
        <v>1</v>
      </c>
      <c r="F123" s="13" t="s">
        <v>932</v>
      </c>
      <c r="G123" s="16" t="s">
        <v>20</v>
      </c>
      <c r="H123" s="17" t="s">
        <v>889</v>
      </c>
      <c r="I123" s="36" t="str">
        <f>INDEX(HistoryFilter[CombinedMapping], MATCH(Units[[#This Row],[Code]], HistoryFilter[SplitMapping], 0))</f>
        <v>CSCSAS206A CSCSAS006 CSCSAS023 NA NA NA NA NA</v>
      </c>
    </row>
    <row r="124" spans="1:9" x14ac:dyDescent="0.25">
      <c r="A124" s="49">
        <v>2</v>
      </c>
      <c r="B124" s="31" t="s">
        <v>824</v>
      </c>
      <c r="C124" s="13" t="s">
        <v>825</v>
      </c>
      <c r="D124" s="13" t="s">
        <v>888</v>
      </c>
      <c r="E124" s="13">
        <v>1</v>
      </c>
      <c r="F124" s="13" t="s">
        <v>933</v>
      </c>
      <c r="G124" s="16" t="s">
        <v>20</v>
      </c>
      <c r="H124" s="17" t="s">
        <v>889</v>
      </c>
      <c r="I124" s="50" t="str">
        <f>INDEX(HistoryFilter[CombinedMapping], MATCH(Units[[#This Row],[Code]], HistoryFilter[SplitMapping], 0))</f>
        <v>CSCSAS303A CSCSAS010 CSCSAS022 NA NA NA NA NA</v>
      </c>
    </row>
    <row r="125" spans="1:9" ht="30" x14ac:dyDescent="0.25">
      <c r="A125" s="49">
        <v>2</v>
      </c>
      <c r="B125" s="31" t="s">
        <v>860</v>
      </c>
      <c r="C125" s="13" t="s">
        <v>944</v>
      </c>
      <c r="D125" s="13" t="s">
        <v>19</v>
      </c>
      <c r="E125" s="16">
        <v>2</v>
      </c>
      <c r="F125" s="13" t="s">
        <v>31</v>
      </c>
      <c r="G125" s="16" t="s">
        <v>1222</v>
      </c>
      <c r="H125" s="17" t="s">
        <v>945</v>
      </c>
      <c r="I125" s="50" t="str">
        <f>INDEX(HistoryFilter[CombinedMapping], MATCH(Units[[#This Row],[Code]], HistoryFilter[SplitMapping], 0))</f>
        <v>NA CSCSAS020 NA NA NA NA NA NA</v>
      </c>
    </row>
    <row r="126" spans="1:9" ht="150" x14ac:dyDescent="0.25">
      <c r="A126" s="49">
        <v>2</v>
      </c>
      <c r="B126" s="31" t="s">
        <v>909</v>
      </c>
      <c r="C126" s="13" t="s">
        <v>825</v>
      </c>
      <c r="D126" s="13" t="s">
        <v>19</v>
      </c>
      <c r="E126" s="16">
        <v>1</v>
      </c>
      <c r="F126" s="13" t="s">
        <v>917</v>
      </c>
      <c r="G126" s="16" t="s">
        <v>20</v>
      </c>
      <c r="H126" s="17" t="s">
        <v>940</v>
      </c>
      <c r="I126" s="50" t="str">
        <f>INDEX(HistoryFilter[CombinedMapping], MATCH(Units[[#This Row],[Code]], HistoryFilter[SplitMapping], 0))</f>
        <v>CSCSAS303A CSCSAS010 CSCSAS022 NA NA NA NA NA</v>
      </c>
    </row>
    <row r="127" spans="1:9" ht="180" x14ac:dyDescent="0.25">
      <c r="A127" s="49">
        <v>2</v>
      </c>
      <c r="B127" s="31" t="s">
        <v>907</v>
      </c>
      <c r="C127" s="13" t="s">
        <v>908</v>
      </c>
      <c r="D127" s="13" t="s">
        <v>19</v>
      </c>
      <c r="E127" s="16">
        <v>1</v>
      </c>
      <c r="F127" s="13" t="s">
        <v>916</v>
      </c>
      <c r="G127" s="16" t="s">
        <v>20</v>
      </c>
      <c r="H127" s="17" t="s">
        <v>938</v>
      </c>
      <c r="I127" s="50" t="str">
        <f>INDEX(HistoryFilter[CombinedMapping], MATCH(Units[[#This Row],[Code]], HistoryFilter[SplitMapping], 0))</f>
        <v>CSCSAS206A CSCSAS006 CSCSAS023 NA NA NA NA NA</v>
      </c>
    </row>
    <row r="128" spans="1:9" x14ac:dyDescent="0.25">
      <c r="A128" s="49">
        <v>3</v>
      </c>
      <c r="B128" s="31" t="s">
        <v>560</v>
      </c>
      <c r="C128" s="13" t="s">
        <v>561</v>
      </c>
      <c r="D128" s="13" t="s">
        <v>888</v>
      </c>
      <c r="E128" s="16">
        <v>1</v>
      </c>
      <c r="F128" s="13" t="s">
        <v>1174</v>
      </c>
      <c r="G128" s="16" t="s">
        <v>20</v>
      </c>
      <c r="H128" s="17" t="s">
        <v>1164</v>
      </c>
      <c r="I128" s="46" t="str">
        <f>INDEX(HistoryFilter[CombinedMapping], MATCH(Units[[#This Row],[Code]], HistoryFilter[SplitMapping], 0))</f>
        <v>CSCDH401A CSCDOG001 CSCDOG011 NA NA NA NA NA</v>
      </c>
    </row>
    <row r="129" spans="1:9" x14ac:dyDescent="0.25">
      <c r="A129" s="49">
        <v>3</v>
      </c>
      <c r="B129" s="31" t="s">
        <v>564</v>
      </c>
      <c r="C129" s="13" t="s">
        <v>565</v>
      </c>
      <c r="D129" s="13" t="s">
        <v>888</v>
      </c>
      <c r="E129" s="16">
        <v>1</v>
      </c>
      <c r="F129" s="13" t="s">
        <v>1167</v>
      </c>
      <c r="G129" s="16" t="s">
        <v>20</v>
      </c>
      <c r="H129" s="17" t="s">
        <v>1164</v>
      </c>
      <c r="I129" s="46" t="str">
        <f>INDEX(HistoryFilter[CombinedMapping], MATCH(Units[[#This Row],[Code]], HistoryFilter[SplitMapping], 0))</f>
        <v>CSCDH402A CSCDOG002 CSCDOG009 NA NA NA NA NA</v>
      </c>
    </row>
    <row r="130" spans="1:9" x14ac:dyDescent="0.25">
      <c r="A130" s="15">
        <v>3</v>
      </c>
      <c r="B130" s="12" t="s">
        <v>567</v>
      </c>
      <c r="C130" s="28" t="s">
        <v>568</v>
      </c>
      <c r="D130" s="13" t="s">
        <v>888</v>
      </c>
      <c r="E130" s="16">
        <v>1</v>
      </c>
      <c r="F130" s="13" t="s">
        <v>1177</v>
      </c>
      <c r="G130" s="16" t="s">
        <v>20</v>
      </c>
      <c r="H130" s="17" t="s">
        <v>1164</v>
      </c>
      <c r="I130" s="37" t="str">
        <f>INDEX(HistoryFilter[CombinedMapping], MATCH(Units[[#This Row],[Code]], HistoryFilter[SplitMapping], 0))</f>
        <v>CSCDH403A CSCDOG003 CSCDOG012 NA NA NA NA NA</v>
      </c>
    </row>
    <row r="131" spans="1:9" x14ac:dyDescent="0.25">
      <c r="A131" s="49">
        <v>3</v>
      </c>
      <c r="B131" s="31" t="s">
        <v>570</v>
      </c>
      <c r="C131" s="13" t="s">
        <v>571</v>
      </c>
      <c r="D131" s="13" t="s">
        <v>888</v>
      </c>
      <c r="E131" s="16">
        <v>1</v>
      </c>
      <c r="F131" s="13" t="s">
        <v>1163</v>
      </c>
      <c r="G131" s="16" t="s">
        <v>20</v>
      </c>
      <c r="H131" s="17" t="s">
        <v>1164</v>
      </c>
      <c r="I131" s="46" t="str">
        <f>INDEX(HistoryFilter[CombinedMapping], MATCH(Units[[#This Row],[Code]], HistoryFilter[SplitMapping], 0))</f>
        <v>CSCDH404A CSCDOG004 CSCDOG008 NA NA NA NA NA</v>
      </c>
    </row>
    <row r="132" spans="1:9" x14ac:dyDescent="0.25">
      <c r="A132" s="33">
        <v>3</v>
      </c>
      <c r="B132" s="31" t="s">
        <v>573</v>
      </c>
      <c r="C132" s="13" t="s">
        <v>574</v>
      </c>
      <c r="D132" s="13" t="s">
        <v>888</v>
      </c>
      <c r="E132" s="16">
        <v>1</v>
      </c>
      <c r="F132" s="13" t="s">
        <v>1171</v>
      </c>
      <c r="G132" s="16" t="s">
        <v>1240</v>
      </c>
      <c r="H132" s="17" t="s">
        <v>1164</v>
      </c>
      <c r="I132" s="46" t="str">
        <f>INDEX(HistoryFilter[CombinedMapping], MATCH(Units[[#This Row],[Code]], HistoryFilter[SplitMapping], 0))</f>
        <v>CSCDH405A CSCDOG005 CSCDOG010 NA NA NA NA NA</v>
      </c>
    </row>
    <row r="133" spans="1:9" x14ac:dyDescent="0.25">
      <c r="A133" s="33">
        <v>3</v>
      </c>
      <c r="B133" s="12" t="s">
        <v>576</v>
      </c>
      <c r="C133" s="14" t="s">
        <v>577</v>
      </c>
      <c r="D133" s="13" t="s">
        <v>888</v>
      </c>
      <c r="E133" s="16">
        <v>1</v>
      </c>
      <c r="F133" s="13" t="s">
        <v>1181</v>
      </c>
      <c r="G133" s="16" t="s">
        <v>1240</v>
      </c>
      <c r="H133" s="17" t="s">
        <v>1164</v>
      </c>
      <c r="I133" s="46" t="str">
        <f>INDEX(HistoryFilter[CombinedMapping], MATCH(Units[[#This Row],[Code]], HistoryFilter[SplitMapping], 0))</f>
        <v>CSCDH406A CSCDOG006 CSCDOG013 NA NA NA NA NA</v>
      </c>
    </row>
    <row r="134" spans="1:9" x14ac:dyDescent="0.25">
      <c r="A134" s="33">
        <v>3</v>
      </c>
      <c r="B134" s="12" t="s">
        <v>579</v>
      </c>
      <c r="C134" s="14" t="s">
        <v>1185</v>
      </c>
      <c r="D134" s="13" t="s">
        <v>1186</v>
      </c>
      <c r="E134" s="16">
        <v>1</v>
      </c>
      <c r="F134" s="13" t="s">
        <v>1187</v>
      </c>
      <c r="G134" s="16" t="s">
        <v>1239</v>
      </c>
      <c r="H134" s="17" t="s">
        <v>1188</v>
      </c>
      <c r="I134" s="46" t="str">
        <f>INDEX(HistoryFilter[CombinedMapping], MATCH(Units[[#This Row],[Code]], HistoryFilter[SplitMapping], 0))</f>
        <v>CSCDH407A CSCDOG007 NA NA NA NA NA NA</v>
      </c>
    </row>
    <row r="135" spans="1:9" ht="135" x14ac:dyDescent="0.25">
      <c r="A135" s="33">
        <v>3</v>
      </c>
      <c r="B135" s="12" t="s">
        <v>1160</v>
      </c>
      <c r="C135" s="14" t="s">
        <v>1161</v>
      </c>
      <c r="D135" s="13" t="s">
        <v>19</v>
      </c>
      <c r="E135" s="16">
        <v>1</v>
      </c>
      <c r="F135" s="13" t="s">
        <v>1162</v>
      </c>
      <c r="G135" s="16" t="s">
        <v>1240</v>
      </c>
      <c r="H135" s="17" t="s">
        <v>1209</v>
      </c>
      <c r="I135" s="46" t="str">
        <f>INDEX(HistoryFilter[CombinedMapping], MATCH(Units[[#This Row],[Code]], HistoryFilter[SplitMapping], 0))</f>
        <v>CSCDH404A CSCDOG004 CSCDOG008 NA NA NA NA NA</v>
      </c>
    </row>
    <row r="136" spans="1:9" ht="150" x14ac:dyDescent="0.25">
      <c r="A136" s="33">
        <v>3</v>
      </c>
      <c r="B136" s="12" t="s">
        <v>1165</v>
      </c>
      <c r="C136" s="14" t="s">
        <v>565</v>
      </c>
      <c r="D136" s="13" t="s">
        <v>19</v>
      </c>
      <c r="E136" s="16">
        <v>1</v>
      </c>
      <c r="F136" s="13" t="s">
        <v>1166</v>
      </c>
      <c r="G136" s="16" t="s">
        <v>20</v>
      </c>
      <c r="H136" s="17" t="s">
        <v>1207</v>
      </c>
      <c r="I136" s="46" t="str">
        <f>INDEX(HistoryFilter[CombinedMapping], MATCH(Units[[#This Row],[Code]], HistoryFilter[SplitMapping], 0))</f>
        <v>CSCDH402A CSCDOG002 CSCDOG009 NA NA NA NA NA</v>
      </c>
    </row>
    <row r="137" spans="1:9" ht="255" x14ac:dyDescent="0.25">
      <c r="A137" s="33">
        <v>3</v>
      </c>
      <c r="B137" s="12" t="s">
        <v>1168</v>
      </c>
      <c r="C137" s="14" t="s">
        <v>1169</v>
      </c>
      <c r="D137" s="13" t="s">
        <v>19</v>
      </c>
      <c r="E137" s="16">
        <v>1</v>
      </c>
      <c r="F137" s="13" t="s">
        <v>1170</v>
      </c>
      <c r="G137" s="16" t="s">
        <v>1240</v>
      </c>
      <c r="H137" s="17" t="s">
        <v>1208</v>
      </c>
      <c r="I137" s="46" t="str">
        <f>INDEX(HistoryFilter[CombinedMapping], MATCH(Units[[#This Row],[Code]], HistoryFilter[SplitMapping], 0))</f>
        <v>CSCDH405A CSCDOG005 CSCDOG010 NA NA NA NA NA</v>
      </c>
    </row>
    <row r="138" spans="1:9" ht="195" x14ac:dyDescent="0.25">
      <c r="A138" s="33">
        <v>3</v>
      </c>
      <c r="B138" s="31" t="s">
        <v>1172</v>
      </c>
      <c r="C138" s="13" t="s">
        <v>561</v>
      </c>
      <c r="D138" s="13" t="s">
        <v>19</v>
      </c>
      <c r="E138" s="16">
        <v>1</v>
      </c>
      <c r="F138" s="13" t="s">
        <v>1173</v>
      </c>
      <c r="G138" s="30" t="s">
        <v>20</v>
      </c>
      <c r="H138" s="17" t="s">
        <v>1204</v>
      </c>
      <c r="I138" s="46" t="str">
        <f>INDEX(HistoryFilter[CombinedMapping], MATCH(Units[[#This Row],[Code]], HistoryFilter[SplitMapping], 0))</f>
        <v>CSCDH401A CSCDOG001 CSCDOG011 NA NA NA NA NA</v>
      </c>
    </row>
    <row r="139" spans="1:9" ht="195" x14ac:dyDescent="0.25">
      <c r="A139" s="33">
        <v>3</v>
      </c>
      <c r="B139" s="12" t="s">
        <v>1175</v>
      </c>
      <c r="C139" s="14" t="s">
        <v>568</v>
      </c>
      <c r="D139" s="13" t="s">
        <v>19</v>
      </c>
      <c r="E139" s="16">
        <v>1</v>
      </c>
      <c r="F139" s="13" t="s">
        <v>1176</v>
      </c>
      <c r="G139" s="30" t="s">
        <v>20</v>
      </c>
      <c r="H139" s="17" t="s">
        <v>1205</v>
      </c>
      <c r="I139" s="46" t="str">
        <f>INDEX(HistoryFilter[CombinedMapping], MATCH(Units[[#This Row],[Code]], HistoryFilter[SplitMapping], 0))</f>
        <v>CSCDH403A CSCDOG003 CSCDOG012 NA NA NA NA NA</v>
      </c>
    </row>
    <row r="140" spans="1:9" ht="180" x14ac:dyDescent="0.25">
      <c r="A140" s="38">
        <v>3</v>
      </c>
      <c r="B140" s="39" t="s">
        <v>1178</v>
      </c>
      <c r="C140" s="40" t="s">
        <v>1179</v>
      </c>
      <c r="D140" s="41" t="s">
        <v>19</v>
      </c>
      <c r="E140" s="44">
        <v>1</v>
      </c>
      <c r="F140" s="41" t="s">
        <v>1180</v>
      </c>
      <c r="G140" s="52" t="s">
        <v>1240</v>
      </c>
      <c r="H140" s="45" t="s">
        <v>1206</v>
      </c>
      <c r="I140" s="48" t="str">
        <f>INDEX(HistoryFilter[CombinedMapping], MATCH(Units[[#This Row],[Code]], HistoryFilter[SplitMapping], 0))</f>
        <v>CSCDH406A CSCDOG006 CSCDOG013 NA NA NA NA NA</v>
      </c>
    </row>
    <row r="141" spans="1:9" x14ac:dyDescent="0.25">
      <c r="A141" s="29">
        <v>3</v>
      </c>
      <c r="B141" s="13" t="s">
        <v>582</v>
      </c>
      <c r="C141" s="13" t="s">
        <v>583</v>
      </c>
      <c r="D141" s="13" t="s">
        <v>19</v>
      </c>
      <c r="E141" s="16">
        <v>2</v>
      </c>
      <c r="F141" s="13" t="s">
        <v>584</v>
      </c>
      <c r="G141" s="16" t="s">
        <v>20</v>
      </c>
      <c r="H141" s="17" t="s">
        <v>1244</v>
      </c>
      <c r="I141" s="50" t="str">
        <f>INDEX(HistoryFilter[CombinedMapping], MATCH(Units[[#This Row],[Code]], HistoryFilter[SplitMapping], 0))</f>
        <v>CSCINT401A CSCINT001 NA NA NA NA NA NA</v>
      </c>
    </row>
    <row r="142" spans="1:9" x14ac:dyDescent="0.25">
      <c r="A142" s="29">
        <v>3</v>
      </c>
      <c r="B142" s="14" t="s">
        <v>586</v>
      </c>
      <c r="C142" s="14" t="s">
        <v>587</v>
      </c>
      <c r="D142" s="13" t="s">
        <v>19</v>
      </c>
      <c r="E142" s="16">
        <v>2</v>
      </c>
      <c r="F142" s="13" t="s">
        <v>588</v>
      </c>
      <c r="G142" s="16" t="s">
        <v>20</v>
      </c>
      <c r="H142" s="34" t="s">
        <v>1244</v>
      </c>
      <c r="I142" s="50" t="str">
        <f>INDEX(HistoryFilter[CombinedMapping], MATCH(Units[[#This Row],[Code]], HistoryFilter[SplitMapping], 0))</f>
        <v>CSCINT402A CSCINT002 NA NA NA NA NA NA</v>
      </c>
    </row>
    <row r="143" spans="1:9" x14ac:dyDescent="0.25">
      <c r="A143" s="29">
        <v>3</v>
      </c>
      <c r="B143" s="14" t="s">
        <v>594</v>
      </c>
      <c r="C143" s="14" t="s">
        <v>595</v>
      </c>
      <c r="D143" s="13" t="s">
        <v>19</v>
      </c>
      <c r="E143" s="16">
        <v>2</v>
      </c>
      <c r="F143" s="13" t="s">
        <v>596</v>
      </c>
      <c r="G143" s="30" t="s">
        <v>20</v>
      </c>
      <c r="H143" s="34" t="s">
        <v>1244</v>
      </c>
      <c r="I143" s="46"/>
    </row>
    <row r="144" spans="1:9" ht="30" x14ac:dyDescent="0.25">
      <c r="A144" s="33">
        <v>3</v>
      </c>
      <c r="B144" s="12" t="s">
        <v>608</v>
      </c>
      <c r="C144" s="14" t="s">
        <v>609</v>
      </c>
      <c r="D144" s="13" t="s">
        <v>888</v>
      </c>
      <c r="E144" s="16">
        <v>1</v>
      </c>
      <c r="F144" s="13" t="s">
        <v>1219</v>
      </c>
      <c r="G144" s="30" t="s">
        <v>20</v>
      </c>
      <c r="H144" s="34" t="s">
        <v>1164</v>
      </c>
      <c r="I144" s="46" t="str">
        <f>INDEX(HistoryFilter[CombinedMapping], MATCH(Units[[#This Row],[Code]], HistoryFilter[SplitMapping], 0))</f>
        <v>CSCINT601A CSCINT008 NA NA NA NA NA NA</v>
      </c>
    </row>
    <row r="145" spans="1:9" ht="135" x14ac:dyDescent="0.25">
      <c r="A145" s="33">
        <v>3</v>
      </c>
      <c r="B145" s="12" t="s">
        <v>1215</v>
      </c>
      <c r="C145" s="14" t="s">
        <v>1216</v>
      </c>
      <c r="D145" s="13" t="s">
        <v>19</v>
      </c>
      <c r="E145" s="16">
        <v>1</v>
      </c>
      <c r="F145" s="13" t="s">
        <v>1217</v>
      </c>
      <c r="G145" s="30" t="s">
        <v>20</v>
      </c>
      <c r="H145" s="34" t="s">
        <v>1218</v>
      </c>
      <c r="I145" s="46"/>
    </row>
    <row r="146" spans="1:9" x14ac:dyDescent="0.25">
      <c r="A146" s="29">
        <v>3</v>
      </c>
      <c r="B146" s="14" t="s">
        <v>611</v>
      </c>
      <c r="C146" s="14" t="s">
        <v>612</v>
      </c>
      <c r="D146" s="13" t="s">
        <v>19</v>
      </c>
      <c r="E146" s="16">
        <v>2</v>
      </c>
      <c r="F146" s="13" t="s">
        <v>613</v>
      </c>
      <c r="G146" s="30" t="s">
        <v>20</v>
      </c>
      <c r="H146" s="34" t="s">
        <v>1244</v>
      </c>
      <c r="I146" s="50" t="str">
        <f>INDEX(HistoryFilter[CombinedMapping], MATCH(Units[[#This Row],[Code]], HistoryFilter[SplitMapping], 0))</f>
        <v>CSCITL501 CSCITL001 NA NA NA NA NA NA</v>
      </c>
    </row>
    <row r="147" spans="1:9" x14ac:dyDescent="0.25">
      <c r="A147" s="29">
        <v>3</v>
      </c>
      <c r="B147" s="14" t="s">
        <v>614</v>
      </c>
      <c r="C147" s="14" t="s">
        <v>615</v>
      </c>
      <c r="D147" s="13" t="s">
        <v>19</v>
      </c>
      <c r="E147" s="16">
        <v>2</v>
      </c>
      <c r="F147" s="13" t="s">
        <v>616</v>
      </c>
      <c r="G147" s="30" t="s">
        <v>20</v>
      </c>
      <c r="H147" s="34" t="s">
        <v>1244</v>
      </c>
      <c r="I147" s="46" t="str">
        <f>INDEX(HistoryFilter[CombinedMapping], MATCH(Units[[#This Row],[Code]], HistoryFilter[SplitMapping], 0))</f>
        <v>CSCITL502 CSCITL002 NA NA NA NA NA NA</v>
      </c>
    </row>
    <row r="148" spans="1:9" x14ac:dyDescent="0.25">
      <c r="A148" s="29">
        <v>3</v>
      </c>
      <c r="B148" s="14" t="s">
        <v>617</v>
      </c>
      <c r="C148" s="14" t="s">
        <v>618</v>
      </c>
      <c r="D148" s="13" t="s">
        <v>19</v>
      </c>
      <c r="E148" s="16">
        <v>2</v>
      </c>
      <c r="F148" s="13" t="s">
        <v>619</v>
      </c>
      <c r="G148" s="30" t="s">
        <v>20</v>
      </c>
      <c r="H148" s="34" t="s">
        <v>1244</v>
      </c>
      <c r="I148" s="46" t="str">
        <f>INDEX(HistoryFilter[CombinedMapping], MATCH(Units[[#This Row],[Code]], HistoryFilter[SplitMapping], 0))</f>
        <v>CSCITL503 CSCITL003 NA NA NA NA NA NA</v>
      </c>
    </row>
    <row r="149" spans="1:9" x14ac:dyDescent="0.25">
      <c r="A149" s="29">
        <v>3</v>
      </c>
      <c r="B149" s="14" t="s">
        <v>626</v>
      </c>
      <c r="C149" s="14" t="s">
        <v>627</v>
      </c>
      <c r="D149" s="13" t="s">
        <v>19</v>
      </c>
      <c r="E149" s="16">
        <v>2</v>
      </c>
      <c r="F149" s="13" t="s">
        <v>628</v>
      </c>
      <c r="G149" s="16" t="s">
        <v>20</v>
      </c>
      <c r="H149" s="34" t="s">
        <v>1244</v>
      </c>
      <c r="I149" s="46" t="str">
        <f>INDEX(HistoryFilter[CombinedMapping], MATCH(Units[[#This Row],[Code]], HistoryFilter[SplitMapping], 0))</f>
        <v>CSCOFM203A CSCOFM003 NA NA NA NA NA NA</v>
      </c>
    </row>
    <row r="150" spans="1:9" x14ac:dyDescent="0.25">
      <c r="A150" s="29">
        <v>3</v>
      </c>
      <c r="B150" s="14" t="s">
        <v>630</v>
      </c>
      <c r="C150" s="14" t="s">
        <v>631</v>
      </c>
      <c r="D150" s="13" t="s">
        <v>19</v>
      </c>
      <c r="E150" s="16">
        <v>2</v>
      </c>
      <c r="F150" s="13" t="s">
        <v>632</v>
      </c>
      <c r="G150" s="30" t="s">
        <v>20</v>
      </c>
      <c r="H150" s="34" t="s">
        <v>1244</v>
      </c>
      <c r="I150" s="46" t="str">
        <f>INDEX(HistoryFilter[CombinedMapping], MATCH(Units[[#This Row],[Code]], HistoryFilter[SplitMapping], 0))</f>
        <v>CSCOFM301A CSCOFM004 NA NA NA NA NA NA</v>
      </c>
    </row>
    <row r="151" spans="1:9" x14ac:dyDescent="0.25">
      <c r="A151" s="29">
        <v>3</v>
      </c>
      <c r="B151" s="14" t="s">
        <v>645</v>
      </c>
      <c r="C151" s="14" t="s">
        <v>646</v>
      </c>
      <c r="D151" s="13" t="s">
        <v>19</v>
      </c>
      <c r="E151" s="16">
        <v>2</v>
      </c>
      <c r="F151" s="13" t="s">
        <v>647</v>
      </c>
      <c r="G151" s="30" t="s">
        <v>20</v>
      </c>
      <c r="H151" s="34" t="s">
        <v>1244</v>
      </c>
      <c r="I151" s="46" t="str">
        <f>INDEX(HistoryFilter[CombinedMapping], MATCH(Units[[#This Row],[Code]], HistoryFilter[SplitMapping], 0))</f>
        <v>CSCOFM305A CSCOFM008 NA NA NA NA NA NA</v>
      </c>
    </row>
    <row r="152" spans="1:9" ht="29.25" customHeight="1" x14ac:dyDescent="0.25">
      <c r="A152" s="29">
        <v>3</v>
      </c>
      <c r="B152" s="14" t="s">
        <v>672</v>
      </c>
      <c r="C152" s="14" t="s">
        <v>673</v>
      </c>
      <c r="D152" s="13" t="s">
        <v>19</v>
      </c>
      <c r="E152" s="16">
        <v>2</v>
      </c>
      <c r="F152" s="13" t="s">
        <v>674</v>
      </c>
      <c r="G152" s="30" t="s">
        <v>20</v>
      </c>
      <c r="H152" s="34" t="s">
        <v>1244</v>
      </c>
      <c r="I152" s="46" t="str">
        <f>INDEX(HistoryFilter[CombinedMapping], MATCH(Units[[#This Row],[Code]], HistoryFilter[SplitMapping], 0))</f>
        <v>CSCOFM401A CSCOFM015 NA NA NA NA NA NA</v>
      </c>
    </row>
    <row r="153" spans="1:9" ht="37.5" customHeight="1" x14ac:dyDescent="0.25">
      <c r="A153" s="33">
        <v>3</v>
      </c>
      <c r="B153" s="31" t="s">
        <v>699</v>
      </c>
      <c r="C153" s="13" t="s">
        <v>700</v>
      </c>
      <c r="D153" s="13" t="s">
        <v>1186</v>
      </c>
      <c r="E153" s="16">
        <v>1</v>
      </c>
      <c r="F153" s="13" t="s">
        <v>1238</v>
      </c>
      <c r="G153" s="16" t="s">
        <v>1239</v>
      </c>
      <c r="H153" s="17" t="s">
        <v>1188</v>
      </c>
      <c r="I153" s="46" t="str">
        <f>INDEX(HistoryFilter[CombinedMapping], MATCH(Units[[#This Row],[Code]], HistoryFilter[SplitMapping], 0))</f>
        <v>CSCOFM601A CSCOFM023 NA NA NA NA NA NA</v>
      </c>
    </row>
    <row r="154" spans="1:9" ht="153" customHeight="1" x14ac:dyDescent="0.25">
      <c r="A154" s="33">
        <v>3</v>
      </c>
      <c r="B154" s="31" t="s">
        <v>1220</v>
      </c>
      <c r="C154" s="13" t="s">
        <v>1221</v>
      </c>
      <c r="D154" s="13" t="s">
        <v>19</v>
      </c>
      <c r="E154" s="16">
        <v>1</v>
      </c>
      <c r="F154" s="13" t="s">
        <v>1153</v>
      </c>
      <c r="G154" s="16" t="s">
        <v>1222</v>
      </c>
      <c r="H154" s="13" t="s">
        <v>1223</v>
      </c>
      <c r="I154" s="37"/>
    </row>
    <row r="155" spans="1:9" x14ac:dyDescent="0.25">
      <c r="A155" s="29">
        <v>3</v>
      </c>
      <c r="B155" s="14" t="s">
        <v>702</v>
      </c>
      <c r="C155" s="14" t="s">
        <v>703</v>
      </c>
      <c r="D155" s="14" t="s">
        <v>19</v>
      </c>
      <c r="E155" s="30">
        <v>2</v>
      </c>
      <c r="F155" s="14" t="s">
        <v>704</v>
      </c>
      <c r="G155" s="30" t="s">
        <v>20</v>
      </c>
      <c r="H155" s="13" t="s">
        <v>1244</v>
      </c>
      <c r="I155" s="37" t="str">
        <f>INDEX(HistoryFilter[CombinedMapping], MATCH(Units[[#This Row],[Code]], HistoryFilter[SplitMapping], 0))</f>
        <v>CSCORG201A CSCORG001 NA NA NA NA NA NA</v>
      </c>
    </row>
    <row r="156" spans="1:9" x14ac:dyDescent="0.25">
      <c r="A156" s="29">
        <v>3</v>
      </c>
      <c r="B156" s="14" t="s">
        <v>706</v>
      </c>
      <c r="C156" s="14" t="s">
        <v>707</v>
      </c>
      <c r="D156" s="14" t="s">
        <v>19</v>
      </c>
      <c r="E156" s="30">
        <v>2</v>
      </c>
      <c r="F156" s="14" t="s">
        <v>708</v>
      </c>
      <c r="G156" s="30" t="s">
        <v>20</v>
      </c>
      <c r="H156" s="13" t="s">
        <v>1244</v>
      </c>
      <c r="I156" s="37" t="str">
        <f>INDEX(HistoryFilter[CombinedMapping], MATCH(Units[[#This Row],[Code]], HistoryFilter[SplitMapping], 0))</f>
        <v>CSCORG202A CSCORG002 NA NA NA NA NA NA</v>
      </c>
    </row>
    <row r="157" spans="1:9" x14ac:dyDescent="0.25">
      <c r="A157" s="29">
        <v>3</v>
      </c>
      <c r="B157" s="14" t="s">
        <v>710</v>
      </c>
      <c r="C157" s="14" t="s">
        <v>711</v>
      </c>
      <c r="D157" s="14" t="s">
        <v>19</v>
      </c>
      <c r="E157" s="30">
        <v>2</v>
      </c>
      <c r="F157" s="14" t="s">
        <v>712</v>
      </c>
      <c r="G157" s="30" t="s">
        <v>20</v>
      </c>
      <c r="H157" s="13" t="s">
        <v>1244</v>
      </c>
      <c r="I157" s="37" t="str">
        <f>INDEX(HistoryFilter[CombinedMapping], MATCH(Units[[#This Row],[Code]], HistoryFilter[SplitMapping], 0))</f>
        <v>CSCORG301A CSCORG003 NA NA NA NA NA NA</v>
      </c>
    </row>
    <row r="158" spans="1:9" x14ac:dyDescent="0.25">
      <c r="A158" s="29">
        <v>3</v>
      </c>
      <c r="B158" s="14" t="s">
        <v>714</v>
      </c>
      <c r="C158" s="14" t="s">
        <v>715</v>
      </c>
      <c r="D158" s="14" t="s">
        <v>19</v>
      </c>
      <c r="E158" s="30">
        <v>2</v>
      </c>
      <c r="F158" s="14" t="s">
        <v>716</v>
      </c>
      <c r="G158" s="30" t="s">
        <v>20</v>
      </c>
      <c r="H158" s="13" t="s">
        <v>1244</v>
      </c>
      <c r="I158" s="37" t="str">
        <f>INDEX(HistoryFilter[CombinedMapping], MATCH(Units[[#This Row],[Code]], HistoryFilter[SplitMapping], 0))</f>
        <v>CSCORG302A CSCORG004 NA NA NA NA NA NA</v>
      </c>
    </row>
    <row r="159" spans="1:9" x14ac:dyDescent="0.25">
      <c r="A159" s="33">
        <v>3</v>
      </c>
      <c r="B159" s="12" t="s">
        <v>718</v>
      </c>
      <c r="C159" s="14" t="s">
        <v>719</v>
      </c>
      <c r="D159" s="14" t="s">
        <v>888</v>
      </c>
      <c r="E159" s="30">
        <v>1</v>
      </c>
      <c r="F159" s="14" t="s">
        <v>1184</v>
      </c>
      <c r="G159" s="30" t="s">
        <v>20</v>
      </c>
      <c r="H159" s="13" t="s">
        <v>1164</v>
      </c>
      <c r="I159" s="37" t="str">
        <f>INDEX(HistoryFilter[CombinedMapping], MATCH(Units[[#This Row],[Code]], HistoryFilter[SplitMapping], 0))</f>
        <v>CSCORG303A CSCORG005 CSCORG029 NA NA NA NA NA</v>
      </c>
    </row>
    <row r="160" spans="1:9" x14ac:dyDescent="0.25">
      <c r="A160" s="29">
        <v>3</v>
      </c>
      <c r="B160" s="14" t="s">
        <v>730</v>
      </c>
      <c r="C160" s="14" t="s">
        <v>731</v>
      </c>
      <c r="D160" s="14" t="s">
        <v>19</v>
      </c>
      <c r="E160" s="30">
        <v>2</v>
      </c>
      <c r="F160" s="14" t="s">
        <v>732</v>
      </c>
      <c r="G160" s="30" t="s">
        <v>20</v>
      </c>
      <c r="H160" s="13" t="s">
        <v>1244</v>
      </c>
      <c r="I160" s="37" t="str">
        <f>INDEX(HistoryFilter[CombinedMapping], MATCH(Units[[#This Row],[Code]], HistoryFilter[SplitMapping], 0))</f>
        <v>CSCORG402A CSCORG008 NA NA NA NA NA NA</v>
      </c>
    </row>
    <row r="161" spans="1:9" x14ac:dyDescent="0.25">
      <c r="A161" s="29">
        <v>3</v>
      </c>
      <c r="B161" s="14" t="s">
        <v>746</v>
      </c>
      <c r="C161" s="14" t="s">
        <v>747</v>
      </c>
      <c r="D161" s="14" t="s">
        <v>19</v>
      </c>
      <c r="E161" s="30">
        <v>2</v>
      </c>
      <c r="F161" s="14" t="s">
        <v>748</v>
      </c>
      <c r="G161" s="30" t="s">
        <v>20</v>
      </c>
      <c r="H161" s="13" t="s">
        <v>1244</v>
      </c>
      <c r="I161" s="37" t="str">
        <f>INDEX(HistoryFilter[CombinedMapping], MATCH(Units[[#This Row],[Code]], HistoryFilter[SplitMapping], 0))</f>
        <v>CSCORG407A CSCORG013 NA NA NA NA NA NA</v>
      </c>
    </row>
    <row r="162" spans="1:9" ht="60" x14ac:dyDescent="0.25">
      <c r="A162" s="33">
        <v>3</v>
      </c>
      <c r="B162" s="12" t="s">
        <v>777</v>
      </c>
      <c r="C162" s="14" t="s">
        <v>778</v>
      </c>
      <c r="D162" s="14" t="s">
        <v>19</v>
      </c>
      <c r="E162" s="30">
        <v>2</v>
      </c>
      <c r="F162" s="14" t="s">
        <v>1224</v>
      </c>
      <c r="G162" s="30" t="s">
        <v>20</v>
      </c>
      <c r="H162" s="13" t="s">
        <v>1247</v>
      </c>
      <c r="I162" s="37" t="str">
        <f>INDEX(HistoryFilter[CombinedMapping], MATCH(Units[[#This Row],[Code]], HistoryFilter[SplitMapping], 0))</f>
        <v>CSCORG601A CSCORG023 NA NA NA NA NA NA</v>
      </c>
    </row>
    <row r="163" spans="1:9" ht="30" x14ac:dyDescent="0.25">
      <c r="A163" s="33">
        <v>3</v>
      </c>
      <c r="B163" s="12" t="s">
        <v>780</v>
      </c>
      <c r="C163" s="14" t="s">
        <v>781</v>
      </c>
      <c r="D163" s="14" t="s">
        <v>888</v>
      </c>
      <c r="E163" s="30">
        <v>1</v>
      </c>
      <c r="F163" s="14" t="s">
        <v>1233</v>
      </c>
      <c r="G163" s="30" t="s">
        <v>20</v>
      </c>
      <c r="H163" s="13" t="s">
        <v>1164</v>
      </c>
      <c r="I163" s="37" t="str">
        <f>INDEX(HistoryFilter[CombinedMapping], MATCH(Units[[#This Row],[Code]], HistoryFilter[SplitMapping], 0))</f>
        <v>CSCORG602A CSCORG024 NA NA NA NA NA NA</v>
      </c>
    </row>
    <row r="164" spans="1:9" s="42" customFormat="1" ht="45" x14ac:dyDescent="0.25">
      <c r="A164" s="33">
        <v>3</v>
      </c>
      <c r="B164" s="12" t="s">
        <v>783</v>
      </c>
      <c r="C164" s="14" t="s">
        <v>784</v>
      </c>
      <c r="D164" s="14" t="s">
        <v>19</v>
      </c>
      <c r="E164" s="30">
        <v>2</v>
      </c>
      <c r="F164" s="14" t="s">
        <v>1225</v>
      </c>
      <c r="G164" s="30" t="s">
        <v>20</v>
      </c>
      <c r="H164" s="13" t="s">
        <v>1226</v>
      </c>
      <c r="I164" s="37" t="str">
        <f>INDEX(HistoryFilter[CombinedMapping], MATCH(Units[[#This Row],[Code]], HistoryFilter[SplitMapping], 0))</f>
        <v>CSCORG603A CSCORG025 NA NA NA NA NA NA</v>
      </c>
    </row>
    <row r="165" spans="1:9" ht="60" x14ac:dyDescent="0.25">
      <c r="A165" s="33">
        <v>3</v>
      </c>
      <c r="B165" s="12" t="s">
        <v>786</v>
      </c>
      <c r="C165" s="14" t="s">
        <v>787</v>
      </c>
      <c r="D165" s="14" t="s">
        <v>19</v>
      </c>
      <c r="E165" s="30">
        <v>2</v>
      </c>
      <c r="F165" s="14" t="s">
        <v>1227</v>
      </c>
      <c r="G165" s="30" t="s">
        <v>20</v>
      </c>
      <c r="H165" s="13" t="s">
        <v>1242</v>
      </c>
      <c r="I165" s="37" t="str">
        <f>INDEX(HistoryFilter[CombinedMapping], MATCH(Units[[#This Row],[Code]], HistoryFilter[SplitMapping], 0))</f>
        <v>CSCORG604A CSCORG026 NA NA NA NA NA NA</v>
      </c>
    </row>
    <row r="166" spans="1:9" ht="30" x14ac:dyDescent="0.25">
      <c r="A166" s="33">
        <v>3</v>
      </c>
      <c r="B166" s="12" t="s">
        <v>789</v>
      </c>
      <c r="C166" s="14" t="s">
        <v>790</v>
      </c>
      <c r="D166" s="14" t="s">
        <v>888</v>
      </c>
      <c r="E166" s="30">
        <v>1</v>
      </c>
      <c r="F166" s="14" t="s">
        <v>1237</v>
      </c>
      <c r="G166" s="30" t="s">
        <v>20</v>
      </c>
      <c r="H166" s="13" t="s">
        <v>1164</v>
      </c>
      <c r="I166" s="37" t="str">
        <f>INDEX(HistoryFilter[CombinedMapping], MATCH(Units[[#This Row],[Code]], HistoryFilter[SplitMapping], 0))</f>
        <v>CSCORG605A CSCORG027 NA NA NA NA NA NA</v>
      </c>
    </row>
    <row r="167" spans="1:9" ht="19.5" customHeight="1" x14ac:dyDescent="0.25">
      <c r="A167" s="38">
        <v>3</v>
      </c>
      <c r="B167" s="39" t="s">
        <v>1182</v>
      </c>
      <c r="C167" s="40" t="s">
        <v>719</v>
      </c>
      <c r="D167" s="40" t="s">
        <v>19</v>
      </c>
      <c r="E167" s="52">
        <v>1</v>
      </c>
      <c r="F167" s="40" t="s">
        <v>1183</v>
      </c>
      <c r="G167" s="52" t="s">
        <v>20</v>
      </c>
      <c r="H167" s="41" t="s">
        <v>1210</v>
      </c>
      <c r="I167" s="53" t="str">
        <f>INDEX(HistoryFilter[CombinedMapping], MATCH(Units[[#This Row],[Code]], HistoryFilter[SplitMapping], 0))</f>
        <v>CSCORG303A CSCORG005 CSCORG029 NA NA NA NA NA</v>
      </c>
    </row>
    <row r="168" spans="1:9" x14ac:dyDescent="0.25">
      <c r="A168" s="33">
        <v>3</v>
      </c>
      <c r="B168" s="31" t="s">
        <v>1228</v>
      </c>
      <c r="C168" s="13" t="s">
        <v>1229</v>
      </c>
      <c r="D168" s="13" t="s">
        <v>19</v>
      </c>
      <c r="E168" s="16">
        <v>1</v>
      </c>
      <c r="F168" s="13" t="s">
        <v>1153</v>
      </c>
      <c r="G168" s="16" t="s">
        <v>1222</v>
      </c>
      <c r="H168" s="13" t="s">
        <v>1223</v>
      </c>
      <c r="I168" s="37"/>
    </row>
    <row r="169" spans="1:9" ht="93" customHeight="1" x14ac:dyDescent="0.25">
      <c r="A169" s="33">
        <v>3</v>
      </c>
      <c r="B169" s="12" t="s">
        <v>1230</v>
      </c>
      <c r="C169" s="14" t="s">
        <v>781</v>
      </c>
      <c r="D169" s="14" t="s">
        <v>19</v>
      </c>
      <c r="E169" s="30">
        <v>1</v>
      </c>
      <c r="F169" s="14" t="s">
        <v>1231</v>
      </c>
      <c r="G169" s="30" t="s">
        <v>20</v>
      </c>
      <c r="H169" s="13" t="s">
        <v>1232</v>
      </c>
      <c r="I169" s="37"/>
    </row>
    <row r="170" spans="1:9" ht="195" x14ac:dyDescent="0.25">
      <c r="A170" s="33">
        <v>3</v>
      </c>
      <c r="B170" s="12" t="s">
        <v>1234</v>
      </c>
      <c r="C170" s="14" t="s">
        <v>1235</v>
      </c>
      <c r="D170" s="14" t="s">
        <v>19</v>
      </c>
      <c r="E170" s="30">
        <v>1</v>
      </c>
      <c r="F170" s="14" t="s">
        <v>1236</v>
      </c>
      <c r="G170" s="30" t="s">
        <v>20</v>
      </c>
      <c r="H170" s="13" t="s">
        <v>1246</v>
      </c>
      <c r="I170" s="37"/>
    </row>
    <row r="171" spans="1:9" x14ac:dyDescent="0.25">
      <c r="A171" s="29">
        <v>3</v>
      </c>
      <c r="B171" s="14" t="s">
        <v>792</v>
      </c>
      <c r="C171" s="14" t="s">
        <v>793</v>
      </c>
      <c r="D171" s="14" t="s">
        <v>19</v>
      </c>
      <c r="E171" s="30">
        <v>2</v>
      </c>
      <c r="F171" s="14" t="s">
        <v>794</v>
      </c>
      <c r="G171" s="30" t="s">
        <v>20</v>
      </c>
      <c r="H171" s="13" t="s">
        <v>1244</v>
      </c>
      <c r="I171" s="37" t="str">
        <f>INDEX(HistoryFilter[CombinedMapping], MATCH(Units[[#This Row],[Code]], HistoryFilter[SplitMapping], 0))</f>
        <v>CSCSAS201A CSCSAS001 NA NA NA NA NA NA</v>
      </c>
    </row>
    <row r="172" spans="1:9" x14ac:dyDescent="0.25">
      <c r="A172" s="29">
        <v>3</v>
      </c>
      <c r="B172" s="14" t="s">
        <v>817</v>
      </c>
      <c r="C172" s="14" t="s">
        <v>818</v>
      </c>
      <c r="D172" s="14" t="s">
        <v>19</v>
      </c>
      <c r="E172" s="30">
        <v>2</v>
      </c>
      <c r="F172" s="14" t="s">
        <v>819</v>
      </c>
      <c r="G172" s="30" t="s">
        <v>20</v>
      </c>
      <c r="H172" s="13" t="s">
        <v>1244</v>
      </c>
      <c r="I172" s="37" t="str">
        <f>INDEX(HistoryFilter[CombinedMapping], MATCH(Units[[#This Row],[Code]], HistoryFilter[SplitMapping], 0))</f>
        <v>CSCSAS301A CSCSAS008 NA NA NA NA NA NA</v>
      </c>
    </row>
    <row r="173" spans="1:9" x14ac:dyDescent="0.25">
      <c r="A173" s="29">
        <v>3</v>
      </c>
      <c r="B173" s="14" t="s">
        <v>821</v>
      </c>
      <c r="C173" s="14" t="s">
        <v>822</v>
      </c>
      <c r="D173" s="14" t="s">
        <v>19</v>
      </c>
      <c r="E173" s="30">
        <v>2</v>
      </c>
      <c r="F173" s="14" t="s">
        <v>823</v>
      </c>
      <c r="G173" s="30" t="s">
        <v>20</v>
      </c>
      <c r="H173" s="13" t="s">
        <v>1244</v>
      </c>
      <c r="I173" s="37" t="str">
        <f>INDEX(HistoryFilter[CombinedMapping], MATCH(Units[[#This Row],[Code]], HistoryFilter[SplitMapping], 0))</f>
        <v>CSCSAS302A CSCSAS009 NA NA NA NA NA NA</v>
      </c>
    </row>
    <row r="174" spans="1:9" x14ac:dyDescent="0.25">
      <c r="A174" s="29">
        <v>3</v>
      </c>
      <c r="B174" s="14" t="s">
        <v>827</v>
      </c>
      <c r="C174" s="14" t="s">
        <v>828</v>
      </c>
      <c r="D174" s="14" t="s">
        <v>19</v>
      </c>
      <c r="E174" s="30">
        <v>2</v>
      </c>
      <c r="F174" s="14" t="s">
        <v>829</v>
      </c>
      <c r="G174" s="30" t="s">
        <v>20</v>
      </c>
      <c r="H174" s="13" t="s">
        <v>1244</v>
      </c>
      <c r="I174" s="37" t="str">
        <f>INDEX(HistoryFilter[CombinedMapping], MATCH(Units[[#This Row],[Code]], HistoryFilter[SplitMapping], 0))</f>
        <v>CSCSAS304A CSCSAS011 NA NA NA NA NA NA</v>
      </c>
    </row>
    <row r="175" spans="1:9" x14ac:dyDescent="0.25">
      <c r="A175" s="29">
        <v>3</v>
      </c>
      <c r="B175" s="14" t="s">
        <v>831</v>
      </c>
      <c r="C175" s="14" t="s">
        <v>832</v>
      </c>
      <c r="D175" s="14" t="s">
        <v>19</v>
      </c>
      <c r="E175" s="30">
        <v>2</v>
      </c>
      <c r="F175" s="14" t="s">
        <v>833</v>
      </c>
      <c r="G175" s="30" t="s">
        <v>20</v>
      </c>
      <c r="H175" s="13" t="s">
        <v>1244</v>
      </c>
      <c r="I175" s="37" t="str">
        <f>INDEX(HistoryFilter[CombinedMapping], MATCH(Units[[#This Row],[Code]], HistoryFilter[SplitMapping], 0))</f>
        <v>CSCSAS305A CSCSAS012 NA NA NA NA NA NA</v>
      </c>
    </row>
    <row r="176" spans="1:9" x14ac:dyDescent="0.25">
      <c r="A176" s="29">
        <v>3</v>
      </c>
      <c r="B176" s="14" t="s">
        <v>834</v>
      </c>
      <c r="C176" s="14" t="s">
        <v>835</v>
      </c>
      <c r="D176" s="14" t="s">
        <v>19</v>
      </c>
      <c r="E176" s="30">
        <v>2</v>
      </c>
      <c r="F176" s="14" t="s">
        <v>836</v>
      </c>
      <c r="G176" s="30" t="s">
        <v>20</v>
      </c>
      <c r="H176" s="13" t="s">
        <v>1244</v>
      </c>
      <c r="I176" s="37" t="str">
        <f>INDEX(HistoryFilter[CombinedMapping], MATCH(Units[[#This Row],[Code]], HistoryFilter[SplitMapping], 0))</f>
        <v>CSCSAS306A CSCSAS013 NA NA NA NA NA NA</v>
      </c>
    </row>
    <row r="177" spans="1:9" x14ac:dyDescent="0.25">
      <c r="A177" s="29">
        <v>3</v>
      </c>
      <c r="B177" s="14" t="s">
        <v>842</v>
      </c>
      <c r="C177" s="14" t="s">
        <v>843</v>
      </c>
      <c r="D177" s="14" t="s">
        <v>19</v>
      </c>
      <c r="E177" s="30">
        <v>2</v>
      </c>
      <c r="F177" s="14" t="s">
        <v>844</v>
      </c>
      <c r="G177" s="30" t="s">
        <v>20</v>
      </c>
      <c r="H177" s="13" t="s">
        <v>1244</v>
      </c>
      <c r="I177" s="37" t="str">
        <f>INDEX(HistoryFilter[CombinedMapping], MATCH(Units[[#This Row],[Code]], HistoryFilter[SplitMapping], 0))</f>
        <v>CSCSAS402B CSCSAS015 NA NA NA NA NA NA</v>
      </c>
    </row>
    <row r="178" spans="1:9" ht="45" x14ac:dyDescent="0.25">
      <c r="A178" s="29">
        <v>3</v>
      </c>
      <c r="B178" s="14" t="s">
        <v>846</v>
      </c>
      <c r="C178" s="14" t="s">
        <v>847</v>
      </c>
      <c r="D178" s="14" t="s">
        <v>19</v>
      </c>
      <c r="E178" s="30">
        <v>2</v>
      </c>
      <c r="F178" s="14" t="s">
        <v>848</v>
      </c>
      <c r="G178" s="30" t="s">
        <v>20</v>
      </c>
      <c r="H178" s="13" t="s">
        <v>1248</v>
      </c>
      <c r="I178" s="37" t="str">
        <f>INDEX(HistoryFilter[CombinedMapping], MATCH(Units[[#This Row],[Code]], HistoryFilter[SplitMapping], 0))</f>
        <v>CSCSAS403A CSCSAS016 NA NA NA NA NA NA</v>
      </c>
    </row>
    <row r="179" spans="1:9" x14ac:dyDescent="0.25">
      <c r="A179" s="29">
        <v>3</v>
      </c>
      <c r="B179" s="14" t="s">
        <v>850</v>
      </c>
      <c r="C179" s="14" t="s">
        <v>851</v>
      </c>
      <c r="D179" s="14" t="s">
        <v>19</v>
      </c>
      <c r="E179" s="30">
        <v>2</v>
      </c>
      <c r="F179" s="14" t="s">
        <v>852</v>
      </c>
      <c r="G179" s="30" t="s">
        <v>20</v>
      </c>
      <c r="H179" s="13" t="s">
        <v>1244</v>
      </c>
      <c r="I179" s="37" t="str">
        <f>INDEX(HistoryFilter[CombinedMapping], MATCH(Units[[#This Row],[Code]], HistoryFilter[SplitMapping], 0))</f>
        <v>CSCSAS404A CSCSAS017 NA NA NA NA NA NA</v>
      </c>
    </row>
    <row r="180" spans="1:9" ht="45" x14ac:dyDescent="0.25">
      <c r="A180" s="29">
        <v>3</v>
      </c>
      <c r="B180" s="14" t="s">
        <v>864</v>
      </c>
      <c r="C180" s="14" t="s">
        <v>865</v>
      </c>
      <c r="D180" s="14" t="s">
        <v>19</v>
      </c>
      <c r="E180" s="30">
        <v>2</v>
      </c>
      <c r="F180" s="14" t="s">
        <v>883</v>
      </c>
      <c r="G180" s="30" t="s">
        <v>1240</v>
      </c>
      <c r="H180" s="13" t="s">
        <v>1245</v>
      </c>
      <c r="I180" s="47" t="str">
        <f>INDEX(HistoryFilter[CombinedMapping], MATCH(Units[[#This Row],[Code]], HistoryFilter[SplitMapping], 0))</f>
        <v>CSCTRA201A CSCTRA001 NA NA NA NA NA NA</v>
      </c>
    </row>
    <row r="181" spans="1:9" x14ac:dyDescent="0.25">
      <c r="A181" s="33">
        <v>3.1</v>
      </c>
      <c r="B181" s="31" t="s">
        <v>598</v>
      </c>
      <c r="C181" s="13" t="s">
        <v>599</v>
      </c>
      <c r="D181" s="13" t="s">
        <v>1186</v>
      </c>
      <c r="E181" s="16">
        <v>1</v>
      </c>
      <c r="F181" s="13" t="s">
        <v>1253</v>
      </c>
      <c r="G181" s="16" t="s">
        <v>1239</v>
      </c>
      <c r="H181" s="13" t="s">
        <v>1188</v>
      </c>
      <c r="I181" s="37" t="str">
        <f>INDEX(HistoryFilter[CombinedMapping], MATCH(Units[[#This Row],[Code]], HistoryFilter[SplitMapping], 0))</f>
        <v>CSCINT405A CSCINT005 NA NA NA NA NA NA</v>
      </c>
    </row>
    <row r="182" spans="1:9" x14ac:dyDescent="0.25">
      <c r="A182" s="33">
        <v>3.1</v>
      </c>
      <c r="B182" s="12" t="s">
        <v>696</v>
      </c>
      <c r="C182" s="14" t="s">
        <v>697</v>
      </c>
      <c r="D182" s="14" t="s">
        <v>1186</v>
      </c>
      <c r="E182" s="30">
        <v>1</v>
      </c>
      <c r="F182" s="14" t="s">
        <v>1254</v>
      </c>
      <c r="G182" s="30" t="s">
        <v>1239</v>
      </c>
      <c r="H182" s="13" t="s">
        <v>1188</v>
      </c>
      <c r="I182" s="37" t="str">
        <f>INDEX(HistoryFilter[CombinedMapping], MATCH(Units[[#This Row],[Code]], HistoryFilter[SplitMapping], 0))</f>
        <v>CSCOFM503A CSCOFM022 NA NA NA NA NA NA</v>
      </c>
    </row>
    <row r="183" spans="1:9" x14ac:dyDescent="0.25">
      <c r="A183" s="33">
        <v>3.1</v>
      </c>
      <c r="B183" s="12" t="s">
        <v>768</v>
      </c>
      <c r="C183" s="14" t="s">
        <v>769</v>
      </c>
      <c r="D183" s="14" t="s">
        <v>1186</v>
      </c>
      <c r="E183" s="30">
        <v>1</v>
      </c>
      <c r="F183" s="14" t="s">
        <v>1251</v>
      </c>
      <c r="G183" s="30" t="s">
        <v>1239</v>
      </c>
      <c r="H183" s="13" t="s">
        <v>1188</v>
      </c>
      <c r="I183" s="37" t="str">
        <f>INDEX(HistoryFilter[CombinedMapping], MATCH(Units[[#This Row],[Code]], HistoryFilter[SplitMapping], 0))</f>
        <v>CSCORG507A CSCORG020 NA NA NA NA NA NA</v>
      </c>
    </row>
    <row r="184" spans="1:9" x14ac:dyDescent="0.25">
      <c r="A184" s="33">
        <v>3.1</v>
      </c>
      <c r="B184" s="12" t="s">
        <v>771</v>
      </c>
      <c r="C184" s="14" t="s">
        <v>772</v>
      </c>
      <c r="D184" s="14" t="s">
        <v>1186</v>
      </c>
      <c r="E184" s="30">
        <v>1</v>
      </c>
      <c r="F184" s="14" t="s">
        <v>1252</v>
      </c>
      <c r="G184" s="30" t="s">
        <v>1239</v>
      </c>
      <c r="H184" s="13" t="s">
        <v>1188</v>
      </c>
      <c r="I184" s="37" t="str">
        <f>INDEX(HistoryFilter[CombinedMapping], MATCH(Units[[#This Row],[Code]], HistoryFilter[SplitMapping], 0))</f>
        <v>CSCORG508A CSCORG021 NA NA NA NA NA NA</v>
      </c>
    </row>
    <row r="185" spans="1:9" ht="165" x14ac:dyDescent="0.25">
      <c r="A185" s="33">
        <v>4</v>
      </c>
      <c r="B185" s="31" t="s">
        <v>1264</v>
      </c>
      <c r="C185" s="13" t="s">
        <v>595</v>
      </c>
      <c r="D185" s="13" t="s">
        <v>19</v>
      </c>
      <c r="E185" s="16">
        <v>1</v>
      </c>
      <c r="F185" s="13" t="s">
        <v>1265</v>
      </c>
      <c r="G185" s="16" t="s">
        <v>20</v>
      </c>
      <c r="H185" s="13" t="s">
        <v>1266</v>
      </c>
      <c r="I185" s="37" t="e">
        <v>#N/A</v>
      </c>
    </row>
    <row r="186" spans="1:9" x14ac:dyDescent="0.25">
      <c r="A186" s="15">
        <v>4</v>
      </c>
      <c r="B186" s="12" t="s">
        <v>594</v>
      </c>
      <c r="C186" s="14" t="s">
        <v>595</v>
      </c>
      <c r="D186" s="14" t="s">
        <v>888</v>
      </c>
      <c r="E186" s="30">
        <v>2</v>
      </c>
      <c r="F186" s="14" t="s">
        <v>1267</v>
      </c>
      <c r="G186" s="30" t="s">
        <v>20</v>
      </c>
      <c r="H186" s="13" t="s">
        <v>1164</v>
      </c>
      <c r="I186" s="37" t="s">
        <v>990</v>
      </c>
    </row>
    <row r="187" spans="1:9" ht="210" x14ac:dyDescent="0.25">
      <c r="A187" s="15">
        <v>4</v>
      </c>
      <c r="B187" s="12" t="s">
        <v>1268</v>
      </c>
      <c r="C187" s="14" t="s">
        <v>583</v>
      </c>
      <c r="D187" s="14" t="s">
        <v>19</v>
      </c>
      <c r="E187" s="30">
        <v>1</v>
      </c>
      <c r="F187" s="14" t="s">
        <v>1269</v>
      </c>
      <c r="G187" s="30" t="s">
        <v>20</v>
      </c>
      <c r="H187" s="13" t="s">
        <v>1270</v>
      </c>
      <c r="I187" s="37" t="e">
        <v>#N/A</v>
      </c>
    </row>
    <row r="188" spans="1:9" x14ac:dyDescent="0.25">
      <c r="A188" s="15">
        <v>4</v>
      </c>
      <c r="B188" s="12" t="s">
        <v>582</v>
      </c>
      <c r="C188" s="14" t="s">
        <v>583</v>
      </c>
      <c r="D188" s="14" t="s">
        <v>888</v>
      </c>
      <c r="E188" s="30">
        <v>2</v>
      </c>
      <c r="F188" s="14" t="s">
        <v>1271</v>
      </c>
      <c r="G188" s="30" t="s">
        <v>20</v>
      </c>
      <c r="H188" s="13" t="s">
        <v>1164</v>
      </c>
      <c r="I188" s="37" t="s">
        <v>984</v>
      </c>
    </row>
    <row r="189" spans="1:9" ht="30" x14ac:dyDescent="0.25">
      <c r="A189" s="15">
        <v>4</v>
      </c>
      <c r="B189" s="12" t="s">
        <v>1272</v>
      </c>
      <c r="C189" s="14" t="s">
        <v>1273</v>
      </c>
      <c r="D189" s="14" t="s">
        <v>19</v>
      </c>
      <c r="E189" s="30">
        <v>1</v>
      </c>
      <c r="F189" s="14" t="s">
        <v>1153</v>
      </c>
      <c r="G189" s="30" t="s">
        <v>1222</v>
      </c>
      <c r="H189" s="13" t="s">
        <v>1223</v>
      </c>
      <c r="I189" s="37" t="e">
        <v>#N/A</v>
      </c>
    </row>
    <row r="190" spans="1:9" ht="225" x14ac:dyDescent="0.25">
      <c r="A190" s="15">
        <v>4</v>
      </c>
      <c r="B190" s="12" t="s">
        <v>1274</v>
      </c>
      <c r="C190" s="14" t="s">
        <v>687</v>
      </c>
      <c r="D190" s="14" t="s">
        <v>19</v>
      </c>
      <c r="E190" s="30">
        <v>1</v>
      </c>
      <c r="F190" s="14" t="s">
        <v>1275</v>
      </c>
      <c r="G190" s="30" t="s">
        <v>20</v>
      </c>
      <c r="H190" s="13" t="s">
        <v>1276</v>
      </c>
      <c r="I190" s="37" t="e">
        <v>#N/A</v>
      </c>
    </row>
    <row r="191" spans="1:9" x14ac:dyDescent="0.25">
      <c r="A191" s="15">
        <v>4</v>
      </c>
      <c r="B191" s="12" t="s">
        <v>686</v>
      </c>
      <c r="C191" s="14" t="s">
        <v>687</v>
      </c>
      <c r="D191" s="14" t="s">
        <v>888</v>
      </c>
      <c r="E191" s="30">
        <v>1</v>
      </c>
      <c r="F191" s="14" t="s">
        <v>1277</v>
      </c>
      <c r="G191" s="30" t="s">
        <v>20</v>
      </c>
      <c r="H191" s="13" t="s">
        <v>1164</v>
      </c>
      <c r="I191" s="37" t="s">
        <v>1030</v>
      </c>
    </row>
    <row r="192" spans="1:9" x14ac:dyDescent="0.25">
      <c r="A192" s="15">
        <v>4</v>
      </c>
      <c r="B192" s="12" t="s">
        <v>1278</v>
      </c>
      <c r="C192" s="14" t="s">
        <v>1279</v>
      </c>
      <c r="D192" s="14" t="s">
        <v>19</v>
      </c>
      <c r="E192" s="30">
        <v>1</v>
      </c>
      <c r="F192" s="14" t="s">
        <v>1153</v>
      </c>
      <c r="G192" s="30" t="s">
        <v>1222</v>
      </c>
      <c r="H192" s="13" t="s">
        <v>1223</v>
      </c>
      <c r="I192" s="37" t="e">
        <v>#N/A</v>
      </c>
    </row>
    <row r="193" spans="1:9" ht="132" customHeight="1" x14ac:dyDescent="0.25">
      <c r="A193" s="15">
        <v>4</v>
      </c>
      <c r="B193" s="12" t="s">
        <v>1280</v>
      </c>
      <c r="C193" s="14" t="s">
        <v>631</v>
      </c>
      <c r="D193" s="14" t="s">
        <v>19</v>
      </c>
      <c r="E193" s="30">
        <v>1</v>
      </c>
      <c r="F193" s="14" t="s">
        <v>1281</v>
      </c>
      <c r="G193" s="30" t="s">
        <v>20</v>
      </c>
      <c r="H193" s="13" t="s">
        <v>1282</v>
      </c>
      <c r="I193" s="37" t="e">
        <v>#N/A</v>
      </c>
    </row>
    <row r="194" spans="1:9" ht="30" x14ac:dyDescent="0.25">
      <c r="A194" s="15">
        <v>4</v>
      </c>
      <c r="B194" s="12" t="s">
        <v>630</v>
      </c>
      <c r="C194" s="14" t="s">
        <v>631</v>
      </c>
      <c r="D194" s="14" t="s">
        <v>888</v>
      </c>
      <c r="E194" s="30">
        <v>2</v>
      </c>
      <c r="F194" s="14" t="s">
        <v>1283</v>
      </c>
      <c r="G194" s="30" t="s">
        <v>20</v>
      </c>
      <c r="H194" s="13" t="s">
        <v>1164</v>
      </c>
      <c r="I194" s="37" t="s">
        <v>1012</v>
      </c>
    </row>
    <row r="195" spans="1:9" ht="240" x14ac:dyDescent="0.25">
      <c r="A195" s="15">
        <v>4</v>
      </c>
      <c r="B195" s="12" t="s">
        <v>1284</v>
      </c>
      <c r="C195" s="14" t="s">
        <v>684</v>
      </c>
      <c r="D195" s="14" t="s">
        <v>19</v>
      </c>
      <c r="E195" s="30">
        <v>1</v>
      </c>
      <c r="F195" s="14" t="s">
        <v>1285</v>
      </c>
      <c r="G195" s="30" t="s">
        <v>20</v>
      </c>
      <c r="H195" s="13" t="s">
        <v>1286</v>
      </c>
      <c r="I195" s="37" t="e">
        <v>#N/A</v>
      </c>
    </row>
    <row r="196" spans="1:9" x14ac:dyDescent="0.25">
      <c r="A196" s="15">
        <v>4</v>
      </c>
      <c r="B196" s="12" t="s">
        <v>683</v>
      </c>
      <c r="C196" s="14" t="s">
        <v>684</v>
      </c>
      <c r="D196" s="14" t="s">
        <v>888</v>
      </c>
      <c r="E196" s="30">
        <v>1</v>
      </c>
      <c r="F196" s="14" t="s">
        <v>1287</v>
      </c>
      <c r="G196" s="30" t="s">
        <v>20</v>
      </c>
      <c r="H196" s="13" t="s">
        <v>1164</v>
      </c>
      <c r="I196" s="37" t="s">
        <v>1028</v>
      </c>
    </row>
    <row r="197" spans="1:9" x14ac:dyDescent="0.25">
      <c r="A197" s="15">
        <v>4</v>
      </c>
      <c r="B197" s="12" t="s">
        <v>1288</v>
      </c>
      <c r="C197" s="14" t="s">
        <v>1289</v>
      </c>
      <c r="D197" s="14" t="s">
        <v>19</v>
      </c>
      <c r="E197" s="30">
        <v>1</v>
      </c>
      <c r="F197" s="14" t="s">
        <v>1153</v>
      </c>
      <c r="G197" s="30" t="s">
        <v>1222</v>
      </c>
      <c r="H197" s="13" t="s">
        <v>1223</v>
      </c>
      <c r="I197" s="37" t="e">
        <v>#N/A</v>
      </c>
    </row>
    <row r="198" spans="1:9" ht="105" x14ac:dyDescent="0.25">
      <c r="A198" s="15">
        <v>4</v>
      </c>
      <c r="B198" s="12" t="s">
        <v>1290</v>
      </c>
      <c r="C198" s="14" t="s">
        <v>835</v>
      </c>
      <c r="D198" s="14" t="s">
        <v>19</v>
      </c>
      <c r="E198" s="30">
        <v>1</v>
      </c>
      <c r="F198" s="14" t="s">
        <v>1291</v>
      </c>
      <c r="G198" s="30" t="s">
        <v>20</v>
      </c>
      <c r="H198" s="13" t="s">
        <v>1292</v>
      </c>
      <c r="I198" s="37" t="e">
        <v>#N/A</v>
      </c>
    </row>
    <row r="199" spans="1:9" x14ac:dyDescent="0.25">
      <c r="A199" s="15">
        <v>4</v>
      </c>
      <c r="B199" s="12" t="s">
        <v>834</v>
      </c>
      <c r="C199" s="14" t="s">
        <v>835</v>
      </c>
      <c r="D199" s="14" t="s">
        <v>888</v>
      </c>
      <c r="E199" s="30">
        <v>2</v>
      </c>
      <c r="F199" s="14" t="s">
        <v>1293</v>
      </c>
      <c r="G199" s="30" t="s">
        <v>20</v>
      </c>
      <c r="H199" s="13" t="s">
        <v>1164</v>
      </c>
      <c r="I199" s="37" t="s">
        <v>1111</v>
      </c>
    </row>
    <row r="200" spans="1:9" x14ac:dyDescent="0.25">
      <c r="A200" s="33">
        <v>5</v>
      </c>
      <c r="B200" s="31" t="s">
        <v>586</v>
      </c>
      <c r="C200" s="13" t="s">
        <v>587</v>
      </c>
      <c r="D200" s="13" t="s">
        <v>888</v>
      </c>
      <c r="E200" s="16">
        <v>2</v>
      </c>
      <c r="F200" s="13" t="s">
        <v>1318</v>
      </c>
      <c r="G200" s="16" t="s">
        <v>20</v>
      </c>
      <c r="H200" s="13" t="s">
        <v>1164</v>
      </c>
      <c r="I200" s="37" t="str">
        <f>INDEX(HistoryFilter[CombinedMapping], MATCH(Units[[#This Row],[Code]], HistoryFilter[SplitMapping], 0))</f>
        <v>CSCINT402A CSCINT002 NA NA NA NA NA NA</v>
      </c>
    </row>
    <row r="201" spans="1:9" ht="30" x14ac:dyDescent="0.25">
      <c r="A201" s="15">
        <v>5</v>
      </c>
      <c r="B201" s="12" t="s">
        <v>590</v>
      </c>
      <c r="C201" s="14" t="s">
        <v>591</v>
      </c>
      <c r="D201" s="14" t="s">
        <v>888</v>
      </c>
      <c r="E201" s="30">
        <v>1</v>
      </c>
      <c r="F201" s="14" t="s">
        <v>1319</v>
      </c>
      <c r="G201" s="30" t="s">
        <v>20</v>
      </c>
      <c r="H201" s="13" t="s">
        <v>1164</v>
      </c>
      <c r="I201" s="37" t="str">
        <f>INDEX(HistoryFilter[CombinedMapping], MATCH(Units[[#This Row],[Code]], HistoryFilter[SplitMapping], 0))</f>
        <v>CSCINT403A CSCINT003 NA NA NA NA NA NA</v>
      </c>
    </row>
    <row r="202" spans="1:9" ht="150" x14ac:dyDescent="0.25">
      <c r="A202" s="15">
        <v>5</v>
      </c>
      <c r="B202" s="12" t="s">
        <v>1320</v>
      </c>
      <c r="C202" s="14" t="s">
        <v>587</v>
      </c>
      <c r="D202" s="14" t="s">
        <v>19</v>
      </c>
      <c r="E202" s="30">
        <v>1</v>
      </c>
      <c r="F202" s="14" t="s">
        <v>1321</v>
      </c>
      <c r="G202" s="30" t="s">
        <v>20</v>
      </c>
      <c r="H202" s="13" t="s">
        <v>1322</v>
      </c>
      <c r="I202" s="37" t="e">
        <f>INDEX(HistoryFilter[CombinedMapping], MATCH(Units[[#This Row],[Code]], HistoryFilter[SplitMapping], 0))</f>
        <v>#N/A</v>
      </c>
    </row>
    <row r="203" spans="1:9" ht="165" x14ac:dyDescent="0.25">
      <c r="A203" s="15">
        <v>5</v>
      </c>
      <c r="B203" s="12" t="s">
        <v>1323</v>
      </c>
      <c r="C203" s="14" t="s">
        <v>591</v>
      </c>
      <c r="D203" s="14" t="s">
        <v>19</v>
      </c>
      <c r="E203" s="30">
        <v>1</v>
      </c>
      <c r="F203" s="14" t="s">
        <v>1324</v>
      </c>
      <c r="G203" s="30" t="s">
        <v>20</v>
      </c>
      <c r="H203" s="13" t="s">
        <v>1325</v>
      </c>
      <c r="I203" s="37" t="e">
        <f>INDEX(HistoryFilter[CombinedMapping], MATCH(Units[[#This Row],[Code]], HistoryFilter[SplitMapping], 0))</f>
        <v>#N/A</v>
      </c>
    </row>
    <row r="204" spans="1:9" ht="30" x14ac:dyDescent="0.25">
      <c r="A204" s="15">
        <v>5</v>
      </c>
      <c r="B204" s="12" t="s">
        <v>626</v>
      </c>
      <c r="C204" s="14" t="s">
        <v>627</v>
      </c>
      <c r="D204" s="14" t="s">
        <v>888</v>
      </c>
      <c r="E204" s="30">
        <v>2</v>
      </c>
      <c r="F204" s="14" t="s">
        <v>1326</v>
      </c>
      <c r="G204" s="30" t="s">
        <v>20</v>
      </c>
      <c r="H204" s="13" t="s">
        <v>1164</v>
      </c>
      <c r="I204" s="37" t="str">
        <f>INDEX(HistoryFilter[CombinedMapping], MATCH(Units[[#This Row],[Code]], HistoryFilter[SplitMapping], 0))</f>
        <v>CSCOFM203A CSCOFM003 NA NA NA NA NA NA</v>
      </c>
    </row>
    <row r="205" spans="1:9" x14ac:dyDescent="0.25">
      <c r="A205" s="15">
        <v>5</v>
      </c>
      <c r="B205" s="12" t="s">
        <v>645</v>
      </c>
      <c r="C205" s="14" t="s">
        <v>646</v>
      </c>
      <c r="D205" s="14" t="s">
        <v>888</v>
      </c>
      <c r="E205" s="30">
        <v>2</v>
      </c>
      <c r="F205" s="14" t="s">
        <v>1327</v>
      </c>
      <c r="G205" s="30" t="s">
        <v>20</v>
      </c>
      <c r="H205" s="13" t="s">
        <v>1164</v>
      </c>
      <c r="I205" s="37" t="str">
        <f>INDEX(HistoryFilter[CombinedMapping], MATCH(Units[[#This Row],[Code]], HistoryFilter[SplitMapping], 0))</f>
        <v>CSCOFM305A CSCOFM008 NA NA NA NA NA NA</v>
      </c>
    </row>
    <row r="206" spans="1:9" ht="30" x14ac:dyDescent="0.25">
      <c r="A206" s="15">
        <v>5</v>
      </c>
      <c r="B206" s="12" t="s">
        <v>652</v>
      </c>
      <c r="C206" s="14" t="s">
        <v>653</v>
      </c>
      <c r="D206" s="14" t="s">
        <v>888</v>
      </c>
      <c r="E206" s="30">
        <v>1</v>
      </c>
      <c r="F206" s="14" t="s">
        <v>1328</v>
      </c>
      <c r="G206" s="30" t="s">
        <v>20</v>
      </c>
      <c r="H206" s="13" t="s">
        <v>1164</v>
      </c>
      <c r="I206" s="37" t="str">
        <f>INDEX(HistoryFilter[CombinedMapping], MATCH(Units[[#This Row],[Code]], HistoryFilter[SplitMapping], 0))</f>
        <v>CSCOFM307A CSCOFM010 NA NA NA NA NA NA</v>
      </c>
    </row>
    <row r="207" spans="1:9" x14ac:dyDescent="0.25">
      <c r="A207" s="15">
        <v>5</v>
      </c>
      <c r="B207" s="12" t="s">
        <v>660</v>
      </c>
      <c r="C207" s="14" t="s">
        <v>661</v>
      </c>
      <c r="D207" s="14" t="s">
        <v>888</v>
      </c>
      <c r="E207" s="30">
        <v>1</v>
      </c>
      <c r="F207" s="14" t="s">
        <v>1329</v>
      </c>
      <c r="G207" s="30" t="s">
        <v>20</v>
      </c>
      <c r="H207" s="13" t="s">
        <v>1164</v>
      </c>
      <c r="I207" s="37" t="str">
        <f>INDEX(HistoryFilter[CombinedMapping], MATCH(Units[[#This Row],[Code]], HistoryFilter[SplitMapping], 0))</f>
        <v>CSCOFM309A CSCOFM012 NA NA NA NA NA NA</v>
      </c>
    </row>
    <row r="208" spans="1:9" ht="30" x14ac:dyDescent="0.25">
      <c r="A208" s="15">
        <v>5</v>
      </c>
      <c r="B208" s="12" t="s">
        <v>664</v>
      </c>
      <c r="C208" s="14" t="s">
        <v>665</v>
      </c>
      <c r="D208" s="14" t="s">
        <v>888</v>
      </c>
      <c r="E208" s="30">
        <v>1</v>
      </c>
      <c r="F208" s="14" t="s">
        <v>1330</v>
      </c>
      <c r="G208" s="30" t="s">
        <v>1240</v>
      </c>
      <c r="H208" s="13" t="s">
        <v>1164</v>
      </c>
      <c r="I208" s="37" t="str">
        <f>INDEX(HistoryFilter[CombinedMapping], MATCH(Units[[#This Row],[Code]], HistoryFilter[SplitMapping], 0))</f>
        <v>CSCOFM310 CSCOFM013 NA NA NA NA NA NA</v>
      </c>
    </row>
    <row r="209" spans="1:9" x14ac:dyDescent="0.25">
      <c r="A209" s="15">
        <v>5</v>
      </c>
      <c r="B209" s="12" t="s">
        <v>668</v>
      </c>
      <c r="C209" s="14" t="s">
        <v>669</v>
      </c>
      <c r="D209" s="14" t="s">
        <v>888</v>
      </c>
      <c r="E209" s="30">
        <v>1</v>
      </c>
      <c r="F209" s="14" t="s">
        <v>1331</v>
      </c>
      <c r="G209" s="30" t="s">
        <v>20</v>
      </c>
      <c r="H209" s="13" t="s">
        <v>1164</v>
      </c>
      <c r="I209" s="37" t="str">
        <f>INDEX(HistoryFilter[CombinedMapping], MATCH(Units[[#This Row],[Code]], HistoryFilter[SplitMapping], 0))</f>
        <v>CSCOFM311 CSCOFM014 NA NA NA NA NA NA</v>
      </c>
    </row>
    <row r="210" spans="1:9" ht="30" x14ac:dyDescent="0.25">
      <c r="A210" s="15">
        <v>5</v>
      </c>
      <c r="B210" s="12" t="s">
        <v>672</v>
      </c>
      <c r="C210" s="14" t="s">
        <v>673</v>
      </c>
      <c r="D210" s="14" t="s">
        <v>888</v>
      </c>
      <c r="E210" s="30">
        <v>2</v>
      </c>
      <c r="F210" s="14" t="s">
        <v>1332</v>
      </c>
      <c r="G210" s="30" t="s">
        <v>20</v>
      </c>
      <c r="H210" s="13" t="s">
        <v>1164</v>
      </c>
      <c r="I210" s="37" t="str">
        <f>INDEX(HistoryFilter[CombinedMapping], MATCH(Units[[#This Row],[Code]], HistoryFilter[SplitMapping], 0))</f>
        <v>CSCOFM401A CSCOFM015 NA NA NA NA NA NA</v>
      </c>
    </row>
    <row r="211" spans="1:9" x14ac:dyDescent="0.25">
      <c r="A211" s="15">
        <v>5</v>
      </c>
      <c r="B211" s="12" t="s">
        <v>680</v>
      </c>
      <c r="C211" s="14" t="s">
        <v>681</v>
      </c>
      <c r="D211" s="14" t="s">
        <v>888</v>
      </c>
      <c r="E211" s="30">
        <v>1</v>
      </c>
      <c r="F211" s="14" t="s">
        <v>1333</v>
      </c>
      <c r="G211" s="30" t="s">
        <v>1240</v>
      </c>
      <c r="H211" s="13" t="s">
        <v>1164</v>
      </c>
      <c r="I211" s="37" t="str">
        <f>INDEX(HistoryFilter[CombinedMapping], MATCH(Units[[#This Row],[Code]], HistoryFilter[SplitMapping], 0))</f>
        <v>CSCOFM403A CSCOFM017 NA NA NA NA NA NA</v>
      </c>
    </row>
    <row r="212" spans="1:9" ht="270" x14ac:dyDescent="0.25">
      <c r="A212" s="15">
        <v>5</v>
      </c>
      <c r="B212" s="12" t="s">
        <v>1334</v>
      </c>
      <c r="C212" s="14" t="s">
        <v>673</v>
      </c>
      <c r="D212" s="14" t="s">
        <v>19</v>
      </c>
      <c r="E212" s="30">
        <v>1</v>
      </c>
      <c r="F212" s="14" t="s">
        <v>1335</v>
      </c>
      <c r="G212" s="30" t="s">
        <v>20</v>
      </c>
      <c r="H212" s="13" t="s">
        <v>1336</v>
      </c>
      <c r="I212" s="37" t="e">
        <f>INDEX(HistoryFilter[CombinedMapping], MATCH(Units[[#This Row],[Code]], HistoryFilter[SplitMapping], 0))</f>
        <v>#N/A</v>
      </c>
    </row>
    <row r="213" spans="1:9" ht="285" x14ac:dyDescent="0.25">
      <c r="A213" s="15">
        <v>5</v>
      </c>
      <c r="B213" s="12" t="s">
        <v>1337</v>
      </c>
      <c r="C213" s="14" t="s">
        <v>627</v>
      </c>
      <c r="D213" s="14" t="s">
        <v>19</v>
      </c>
      <c r="E213" s="30">
        <v>1</v>
      </c>
      <c r="F213" s="14" t="s">
        <v>1338</v>
      </c>
      <c r="G213" s="30" t="s">
        <v>20</v>
      </c>
      <c r="H213" s="13" t="s">
        <v>1339</v>
      </c>
      <c r="I213" s="37" t="e">
        <f>INDEX(HistoryFilter[CombinedMapping], MATCH(Units[[#This Row],[Code]], HistoryFilter[SplitMapping], 0))</f>
        <v>#N/A</v>
      </c>
    </row>
    <row r="214" spans="1:9" x14ac:dyDescent="0.25">
      <c r="A214" s="15">
        <v>5</v>
      </c>
      <c r="B214" s="12" t="s">
        <v>1340</v>
      </c>
      <c r="C214" s="14" t="s">
        <v>1341</v>
      </c>
      <c r="D214" s="14" t="s">
        <v>19</v>
      </c>
      <c r="E214" s="30">
        <v>1</v>
      </c>
      <c r="F214" s="14" t="s">
        <v>1342</v>
      </c>
      <c r="G214" s="30" t="s">
        <v>1222</v>
      </c>
      <c r="H214" s="13" t="s">
        <v>1223</v>
      </c>
      <c r="I214" s="37" t="e">
        <f>INDEX(HistoryFilter[CombinedMapping], MATCH(Units[[#This Row],[Code]], HistoryFilter[SplitMapping], 0))</f>
        <v>#N/A</v>
      </c>
    </row>
    <row r="215" spans="1:9" ht="180" x14ac:dyDescent="0.25">
      <c r="A215" s="15">
        <v>5</v>
      </c>
      <c r="B215" s="12" t="s">
        <v>1343</v>
      </c>
      <c r="C215" s="14" t="s">
        <v>661</v>
      </c>
      <c r="D215" s="14" t="s">
        <v>19</v>
      </c>
      <c r="E215" s="30">
        <v>1</v>
      </c>
      <c r="F215" s="14" t="s">
        <v>1344</v>
      </c>
      <c r="G215" s="30" t="s">
        <v>20</v>
      </c>
      <c r="H215" s="13" t="s">
        <v>1345</v>
      </c>
      <c r="I215" s="37" t="e">
        <f>INDEX(HistoryFilter[CombinedMapping], MATCH(Units[[#This Row],[Code]], HistoryFilter[SplitMapping], 0))</f>
        <v>#N/A</v>
      </c>
    </row>
    <row r="216" spans="1:9" ht="210" x14ac:dyDescent="0.25">
      <c r="A216" s="15">
        <v>5</v>
      </c>
      <c r="B216" s="12" t="s">
        <v>1346</v>
      </c>
      <c r="C216" s="14" t="s">
        <v>1347</v>
      </c>
      <c r="D216" s="14" t="s">
        <v>19</v>
      </c>
      <c r="E216" s="30">
        <v>1</v>
      </c>
      <c r="F216" s="14" t="s">
        <v>1348</v>
      </c>
      <c r="G216" s="30" t="s">
        <v>1240</v>
      </c>
      <c r="H216" s="13" t="s">
        <v>1349</v>
      </c>
      <c r="I216" s="37" t="e">
        <f>INDEX(HistoryFilter[CombinedMapping], MATCH(Units[[#This Row],[Code]], HistoryFilter[SplitMapping], 0))</f>
        <v>#N/A</v>
      </c>
    </row>
    <row r="217" spans="1:9" ht="315" x14ac:dyDescent="0.25">
      <c r="A217" s="15">
        <v>5</v>
      </c>
      <c r="B217" s="12" t="s">
        <v>1350</v>
      </c>
      <c r="C217" s="14" t="s">
        <v>681</v>
      </c>
      <c r="D217" s="14" t="s">
        <v>19</v>
      </c>
      <c r="E217" s="30">
        <v>1</v>
      </c>
      <c r="F217" s="14" t="s">
        <v>1351</v>
      </c>
      <c r="G217" s="30" t="s">
        <v>1240</v>
      </c>
      <c r="H217" s="13" t="s">
        <v>1352</v>
      </c>
      <c r="I217" s="37" t="e">
        <f>INDEX(HistoryFilter[CombinedMapping], MATCH(Units[[#This Row],[Code]], HistoryFilter[SplitMapping], 0))</f>
        <v>#N/A</v>
      </c>
    </row>
    <row r="218" spans="1:9" ht="180" x14ac:dyDescent="0.25">
      <c r="A218" s="15">
        <v>5</v>
      </c>
      <c r="B218" s="12" t="s">
        <v>1353</v>
      </c>
      <c r="C218" s="14" t="s">
        <v>669</v>
      </c>
      <c r="D218" s="14" t="s">
        <v>19</v>
      </c>
      <c r="E218" s="30">
        <v>1</v>
      </c>
      <c r="F218" s="14" t="s">
        <v>1354</v>
      </c>
      <c r="G218" s="30" t="s">
        <v>20</v>
      </c>
      <c r="H218" s="13" t="s">
        <v>1355</v>
      </c>
      <c r="I218" s="37" t="e">
        <f>INDEX(HistoryFilter[CombinedMapping], MATCH(Units[[#This Row],[Code]], HistoryFilter[SplitMapping], 0))</f>
        <v>#N/A</v>
      </c>
    </row>
    <row r="219" spans="1:9" ht="165" x14ac:dyDescent="0.25">
      <c r="A219" s="15">
        <v>5</v>
      </c>
      <c r="B219" s="12" t="s">
        <v>1356</v>
      </c>
      <c r="C219" s="14" t="s">
        <v>646</v>
      </c>
      <c r="D219" s="14" t="s">
        <v>19</v>
      </c>
      <c r="E219" s="30">
        <v>1</v>
      </c>
      <c r="F219" s="14" t="s">
        <v>1357</v>
      </c>
      <c r="G219" s="30" t="s">
        <v>20</v>
      </c>
      <c r="H219" s="13" t="s">
        <v>1358</v>
      </c>
      <c r="I219" s="37" t="e">
        <f>INDEX(HistoryFilter[CombinedMapping], MATCH(Units[[#This Row],[Code]], HistoryFilter[SplitMapping], 0))</f>
        <v>#N/A</v>
      </c>
    </row>
    <row r="220" spans="1:9" x14ac:dyDescent="0.25">
      <c r="A220" s="15">
        <v>5</v>
      </c>
      <c r="B220" s="12" t="s">
        <v>1359</v>
      </c>
      <c r="C220" s="14" t="s">
        <v>1360</v>
      </c>
      <c r="D220" s="14" t="s">
        <v>19</v>
      </c>
      <c r="E220" s="30">
        <v>1</v>
      </c>
      <c r="F220" s="14" t="s">
        <v>1342</v>
      </c>
      <c r="G220" s="30" t="s">
        <v>1222</v>
      </c>
      <c r="H220" s="13" t="s">
        <v>1223</v>
      </c>
      <c r="I220" s="37" t="e">
        <f>INDEX(HistoryFilter[CombinedMapping], MATCH(Units[[#This Row],[Code]], HistoryFilter[SplitMapping], 0))</f>
        <v>#N/A</v>
      </c>
    </row>
    <row r="221" spans="1:9" ht="135" x14ac:dyDescent="0.25">
      <c r="A221" s="15">
        <v>5</v>
      </c>
      <c r="B221" s="12" t="s">
        <v>1361</v>
      </c>
      <c r="C221" s="14" t="s">
        <v>653</v>
      </c>
      <c r="D221" s="14" t="s">
        <v>19</v>
      </c>
      <c r="E221" s="30">
        <v>1</v>
      </c>
      <c r="F221" s="14" t="s">
        <v>1362</v>
      </c>
      <c r="G221" s="30" t="s">
        <v>20</v>
      </c>
      <c r="H221" s="13" t="s">
        <v>1363</v>
      </c>
      <c r="I221" s="37" t="e">
        <f>INDEX(HistoryFilter[CombinedMapping], MATCH(Units[[#This Row],[Code]], HistoryFilter[SplitMapping], 0))</f>
        <v>#N/A</v>
      </c>
    </row>
    <row r="222" spans="1:9" ht="30" x14ac:dyDescent="0.25">
      <c r="A222" s="15">
        <v>5</v>
      </c>
      <c r="B222" s="12" t="s">
        <v>702</v>
      </c>
      <c r="C222" s="14" t="s">
        <v>703</v>
      </c>
      <c r="D222" s="14" t="s">
        <v>888</v>
      </c>
      <c r="E222" s="30">
        <v>2</v>
      </c>
      <c r="F222" s="14" t="s">
        <v>1364</v>
      </c>
      <c r="G222" s="30" t="s">
        <v>20</v>
      </c>
      <c r="H222" s="13" t="s">
        <v>1164</v>
      </c>
      <c r="I222" s="37" t="str">
        <f>INDEX(HistoryFilter[CombinedMapping], MATCH(Units[[#This Row],[Code]], HistoryFilter[SplitMapping], 0))</f>
        <v>CSCORG201A CSCORG001 NA NA NA NA NA NA</v>
      </c>
    </row>
    <row r="223" spans="1:9" x14ac:dyDescent="0.25">
      <c r="A223" s="15">
        <v>5</v>
      </c>
      <c r="B223" s="12" t="s">
        <v>706</v>
      </c>
      <c r="C223" s="14" t="s">
        <v>707</v>
      </c>
      <c r="D223" s="14" t="s">
        <v>888</v>
      </c>
      <c r="E223" s="30">
        <v>2</v>
      </c>
      <c r="F223" s="14" t="s">
        <v>1365</v>
      </c>
      <c r="G223" s="30" t="s">
        <v>20</v>
      </c>
      <c r="H223" s="13" t="s">
        <v>1164</v>
      </c>
      <c r="I223" s="37" t="str">
        <f>INDEX(HistoryFilter[CombinedMapping], MATCH(Units[[#This Row],[Code]], HistoryFilter[SplitMapping], 0))</f>
        <v>CSCORG202A CSCORG002 NA NA NA NA NA NA</v>
      </c>
    </row>
    <row r="224" spans="1:9" x14ac:dyDescent="0.25">
      <c r="A224" s="15">
        <v>5</v>
      </c>
      <c r="B224" s="12" t="s">
        <v>710</v>
      </c>
      <c r="C224" s="14" t="s">
        <v>711</v>
      </c>
      <c r="D224" s="14" t="s">
        <v>888</v>
      </c>
      <c r="E224" s="30">
        <v>2</v>
      </c>
      <c r="F224" s="14" t="s">
        <v>1366</v>
      </c>
      <c r="G224" s="30" t="s">
        <v>20</v>
      </c>
      <c r="H224" s="13" t="s">
        <v>1164</v>
      </c>
      <c r="I224" s="37" t="str">
        <f>INDEX(HistoryFilter[CombinedMapping], MATCH(Units[[#This Row],[Code]], HistoryFilter[SplitMapping], 0))</f>
        <v>CSCORG301A CSCORG003 NA NA NA NA NA NA</v>
      </c>
    </row>
    <row r="225" spans="1:9" ht="30" x14ac:dyDescent="0.25">
      <c r="A225" s="15">
        <v>5</v>
      </c>
      <c r="B225" s="12" t="s">
        <v>714</v>
      </c>
      <c r="C225" s="14" t="s">
        <v>715</v>
      </c>
      <c r="D225" s="14" t="s">
        <v>888</v>
      </c>
      <c r="E225" s="30">
        <v>2</v>
      </c>
      <c r="F225" s="14" t="s">
        <v>1367</v>
      </c>
      <c r="G225" s="30" t="s">
        <v>20</v>
      </c>
      <c r="H225" s="13" t="s">
        <v>1164</v>
      </c>
      <c r="I225" s="37" t="str">
        <f>INDEX(HistoryFilter[CombinedMapping], MATCH(Units[[#This Row],[Code]], HistoryFilter[SplitMapping], 0))</f>
        <v>CSCORG302A CSCORG004 NA NA NA NA NA NA</v>
      </c>
    </row>
    <row r="226" spans="1:9" x14ac:dyDescent="0.25">
      <c r="A226" s="15">
        <v>5</v>
      </c>
      <c r="B226" s="12" t="s">
        <v>726</v>
      </c>
      <c r="C226" s="14" t="s">
        <v>727</v>
      </c>
      <c r="D226" s="14" t="s">
        <v>888</v>
      </c>
      <c r="E226" s="30">
        <v>1</v>
      </c>
      <c r="F226" s="14" t="s">
        <v>1368</v>
      </c>
      <c r="G226" s="30" t="s">
        <v>20</v>
      </c>
      <c r="H226" s="13" t="s">
        <v>1164</v>
      </c>
      <c r="I226" s="37" t="str">
        <f>INDEX(HistoryFilter[CombinedMapping], MATCH(Units[[#This Row],[Code]], HistoryFilter[SplitMapping], 0))</f>
        <v>CSCORG401A CSCORG007 NA NA NA NA NA NA</v>
      </c>
    </row>
    <row r="227" spans="1:9" x14ac:dyDescent="0.25">
      <c r="A227" s="15">
        <v>5</v>
      </c>
      <c r="B227" s="12" t="s">
        <v>730</v>
      </c>
      <c r="C227" s="14" t="s">
        <v>731</v>
      </c>
      <c r="D227" s="14" t="s">
        <v>888</v>
      </c>
      <c r="E227" s="30">
        <v>2</v>
      </c>
      <c r="F227" s="14" t="s">
        <v>1369</v>
      </c>
      <c r="G227" s="30" t="s">
        <v>20</v>
      </c>
      <c r="H227" s="13" t="s">
        <v>1164</v>
      </c>
      <c r="I227" s="37" t="str">
        <f>INDEX(HistoryFilter[CombinedMapping], MATCH(Units[[#This Row],[Code]], HistoryFilter[SplitMapping], 0))</f>
        <v>CSCORG402A CSCORG008 NA NA NA NA NA NA</v>
      </c>
    </row>
    <row r="228" spans="1:9" x14ac:dyDescent="0.25">
      <c r="A228" s="15">
        <v>5</v>
      </c>
      <c r="B228" s="12" t="s">
        <v>734</v>
      </c>
      <c r="C228" s="14" t="s">
        <v>735</v>
      </c>
      <c r="D228" s="14" t="s">
        <v>888</v>
      </c>
      <c r="E228" s="30">
        <v>1</v>
      </c>
      <c r="F228" s="14" t="s">
        <v>1370</v>
      </c>
      <c r="G228" s="30" t="s">
        <v>20</v>
      </c>
      <c r="H228" s="13" t="s">
        <v>1164</v>
      </c>
      <c r="I228" s="37" t="str">
        <f>INDEX(HistoryFilter[CombinedMapping], MATCH(Units[[#This Row],[Code]], HistoryFilter[SplitMapping], 0))</f>
        <v>CSCORG403A CSCORG009 NA NA NA NA NA NA</v>
      </c>
    </row>
    <row r="229" spans="1:9" x14ac:dyDescent="0.25">
      <c r="A229" s="15">
        <v>5</v>
      </c>
      <c r="B229" s="12" t="s">
        <v>737</v>
      </c>
      <c r="C229" s="14" t="s">
        <v>738</v>
      </c>
      <c r="D229" s="14" t="s">
        <v>888</v>
      </c>
      <c r="E229" s="30">
        <v>1</v>
      </c>
      <c r="F229" s="14" t="s">
        <v>1371</v>
      </c>
      <c r="G229" s="30" t="s">
        <v>20</v>
      </c>
      <c r="H229" s="13" t="s">
        <v>1164</v>
      </c>
      <c r="I229" s="37" t="str">
        <f>INDEX(HistoryFilter[CombinedMapping], MATCH(Units[[#This Row],[Code]], HistoryFilter[SplitMapping], 0))</f>
        <v>CSCORG404A CSCORG010 NA NA NA NA NA NA</v>
      </c>
    </row>
    <row r="230" spans="1:9" x14ac:dyDescent="0.25">
      <c r="A230" s="15">
        <v>5</v>
      </c>
      <c r="B230" s="12" t="s">
        <v>740</v>
      </c>
      <c r="C230" s="14" t="s">
        <v>741</v>
      </c>
      <c r="D230" s="14" t="s">
        <v>888</v>
      </c>
      <c r="E230" s="30">
        <v>1</v>
      </c>
      <c r="F230" s="14" t="s">
        <v>1372</v>
      </c>
      <c r="G230" s="30" t="s">
        <v>20</v>
      </c>
      <c r="H230" s="13" t="s">
        <v>1164</v>
      </c>
      <c r="I230" s="37" t="str">
        <f>INDEX(HistoryFilter[CombinedMapping], MATCH(Units[[#This Row],[Code]], HistoryFilter[SplitMapping], 0))</f>
        <v>CSCORG405A CSCORG011 NA NA NA NA NA NA</v>
      </c>
    </row>
    <row r="231" spans="1:9" x14ac:dyDescent="0.25">
      <c r="A231" s="15">
        <v>5</v>
      </c>
      <c r="B231" s="12" t="s">
        <v>743</v>
      </c>
      <c r="C231" s="14" t="s">
        <v>744</v>
      </c>
      <c r="D231" s="14" t="s">
        <v>1186</v>
      </c>
      <c r="E231" s="30">
        <v>1</v>
      </c>
      <c r="F231" s="14" t="s">
        <v>745</v>
      </c>
      <c r="G231" s="30" t="s">
        <v>1239</v>
      </c>
      <c r="H231" s="13" t="s">
        <v>1373</v>
      </c>
      <c r="I231" s="37" t="str">
        <f>INDEX(HistoryFilter[CombinedMapping], MATCH(Units[[#This Row],[Code]], HistoryFilter[SplitMapping], 0))</f>
        <v>CSCORG406A CSCORG012 NA NA NA NA NA NA</v>
      </c>
    </row>
    <row r="232" spans="1:9" x14ac:dyDescent="0.25">
      <c r="A232" s="15">
        <v>5</v>
      </c>
      <c r="B232" s="12" t="s">
        <v>746</v>
      </c>
      <c r="C232" s="14" t="s">
        <v>747</v>
      </c>
      <c r="D232" s="14" t="s">
        <v>888</v>
      </c>
      <c r="E232" s="30">
        <v>2</v>
      </c>
      <c r="F232" s="14" t="s">
        <v>1374</v>
      </c>
      <c r="G232" s="30" t="s">
        <v>20</v>
      </c>
      <c r="H232" s="13" t="s">
        <v>1164</v>
      </c>
      <c r="I232" s="37" t="str">
        <f>INDEX(HistoryFilter[CombinedMapping], MATCH(Units[[#This Row],[Code]], HistoryFilter[SplitMapping], 0))</f>
        <v>CSCORG407A CSCORG013 NA NA NA NA NA NA</v>
      </c>
    </row>
    <row r="233" spans="1:9" ht="225" x14ac:dyDescent="0.25">
      <c r="A233" s="15">
        <v>5</v>
      </c>
      <c r="B233" s="12" t="s">
        <v>1375</v>
      </c>
      <c r="C233" s="14" t="s">
        <v>707</v>
      </c>
      <c r="D233" s="14" t="s">
        <v>19</v>
      </c>
      <c r="E233" s="30">
        <v>1</v>
      </c>
      <c r="F233" s="14" t="s">
        <v>1376</v>
      </c>
      <c r="G233" s="30" t="s">
        <v>20</v>
      </c>
      <c r="H233" s="13" t="s">
        <v>1377</v>
      </c>
      <c r="I233" s="37" t="e">
        <f>INDEX(HistoryFilter[CombinedMapping], MATCH(Units[[#This Row],[Code]], HistoryFilter[SplitMapping], 0))</f>
        <v>#N/A</v>
      </c>
    </row>
    <row r="234" spans="1:9" ht="120" x14ac:dyDescent="0.25">
      <c r="A234" s="15">
        <v>5</v>
      </c>
      <c r="B234" s="12" t="s">
        <v>1378</v>
      </c>
      <c r="C234" s="14" t="s">
        <v>703</v>
      </c>
      <c r="D234" s="14" t="s">
        <v>19</v>
      </c>
      <c r="E234" s="30">
        <v>1</v>
      </c>
      <c r="F234" s="14" t="s">
        <v>1379</v>
      </c>
      <c r="G234" s="30" t="s">
        <v>20</v>
      </c>
      <c r="H234" s="13" t="s">
        <v>1380</v>
      </c>
      <c r="I234" s="37" t="e">
        <f>INDEX(HistoryFilter[CombinedMapping], MATCH(Units[[#This Row],[Code]], HistoryFilter[SplitMapping], 0))</f>
        <v>#N/A</v>
      </c>
    </row>
    <row r="235" spans="1:9" ht="180" x14ac:dyDescent="0.25">
      <c r="A235" s="15">
        <v>5</v>
      </c>
      <c r="B235" s="12" t="s">
        <v>1381</v>
      </c>
      <c r="C235" s="14" t="s">
        <v>727</v>
      </c>
      <c r="D235" s="14" t="s">
        <v>19</v>
      </c>
      <c r="E235" s="30">
        <v>1</v>
      </c>
      <c r="F235" s="14" t="s">
        <v>1382</v>
      </c>
      <c r="G235" s="30" t="s">
        <v>20</v>
      </c>
      <c r="H235" s="13" t="s">
        <v>1383</v>
      </c>
      <c r="I235" s="37" t="e">
        <f>INDEX(HistoryFilter[CombinedMapping], MATCH(Units[[#This Row],[Code]], HistoryFilter[SplitMapping], 0))</f>
        <v>#N/A</v>
      </c>
    </row>
    <row r="236" spans="1:9" ht="120" x14ac:dyDescent="0.25">
      <c r="A236" s="15">
        <v>5</v>
      </c>
      <c r="B236" s="12" t="s">
        <v>1384</v>
      </c>
      <c r="C236" s="14" t="s">
        <v>747</v>
      </c>
      <c r="D236" s="14" t="s">
        <v>19</v>
      </c>
      <c r="E236" s="30">
        <v>1</v>
      </c>
      <c r="F236" s="14" t="s">
        <v>1385</v>
      </c>
      <c r="G236" s="30" t="s">
        <v>20</v>
      </c>
      <c r="H236" s="13" t="s">
        <v>1386</v>
      </c>
      <c r="I236" s="37" t="e">
        <f>INDEX(HistoryFilter[CombinedMapping], MATCH(Units[[#This Row],[Code]], HistoryFilter[SplitMapping], 0))</f>
        <v>#N/A</v>
      </c>
    </row>
    <row r="237" spans="1:9" ht="150" x14ac:dyDescent="0.25">
      <c r="A237" s="15">
        <v>5</v>
      </c>
      <c r="B237" s="12" t="s">
        <v>1387</v>
      </c>
      <c r="C237" s="14" t="s">
        <v>741</v>
      </c>
      <c r="D237" s="14" t="s">
        <v>19</v>
      </c>
      <c r="E237" s="30">
        <v>1</v>
      </c>
      <c r="F237" s="14" t="s">
        <v>1388</v>
      </c>
      <c r="G237" s="30" t="s">
        <v>20</v>
      </c>
      <c r="H237" s="13" t="s">
        <v>1389</v>
      </c>
      <c r="I237" s="37" t="e">
        <f>INDEX(HistoryFilter[CombinedMapping], MATCH(Units[[#This Row],[Code]], HistoryFilter[SplitMapping], 0))</f>
        <v>#N/A</v>
      </c>
    </row>
    <row r="238" spans="1:9" ht="195" x14ac:dyDescent="0.25">
      <c r="A238" s="15">
        <v>5</v>
      </c>
      <c r="B238" s="12" t="s">
        <v>1390</v>
      </c>
      <c r="C238" s="14" t="s">
        <v>1391</v>
      </c>
      <c r="D238" s="14" t="s">
        <v>19</v>
      </c>
      <c r="E238" s="30">
        <v>1</v>
      </c>
      <c r="F238" s="14" t="s">
        <v>1392</v>
      </c>
      <c r="G238" s="30" t="s">
        <v>20</v>
      </c>
      <c r="H238" s="13" t="s">
        <v>1393</v>
      </c>
      <c r="I238" s="37" t="e">
        <f>INDEX(HistoryFilter[CombinedMapping], MATCH(Units[[#This Row],[Code]], HistoryFilter[SplitMapping], 0))</f>
        <v>#N/A</v>
      </c>
    </row>
    <row r="239" spans="1:9" ht="300" x14ac:dyDescent="0.25">
      <c r="A239" s="15">
        <v>5</v>
      </c>
      <c r="B239" s="12" t="s">
        <v>1394</v>
      </c>
      <c r="C239" s="14" t="s">
        <v>738</v>
      </c>
      <c r="D239" s="14" t="s">
        <v>19</v>
      </c>
      <c r="E239" s="30">
        <v>1</v>
      </c>
      <c r="F239" s="14" t="s">
        <v>1395</v>
      </c>
      <c r="G239" s="30" t="s">
        <v>20</v>
      </c>
      <c r="H239" s="13" t="s">
        <v>1396</v>
      </c>
      <c r="I239" s="37" t="e">
        <f>INDEX(HistoryFilter[CombinedMapping], MATCH(Units[[#This Row],[Code]], HistoryFilter[SplitMapping], 0))</f>
        <v>#N/A</v>
      </c>
    </row>
    <row r="240" spans="1:9" ht="210" x14ac:dyDescent="0.25">
      <c r="A240" s="15">
        <v>5</v>
      </c>
      <c r="B240" s="12" t="s">
        <v>1397</v>
      </c>
      <c r="C240" s="14" t="s">
        <v>1398</v>
      </c>
      <c r="D240" s="14" t="s">
        <v>19</v>
      </c>
      <c r="E240" s="30">
        <v>1</v>
      </c>
      <c r="F240" s="14" t="s">
        <v>1399</v>
      </c>
      <c r="G240" s="30" t="s">
        <v>20</v>
      </c>
      <c r="H240" s="13" t="s">
        <v>1400</v>
      </c>
      <c r="I240" s="37" t="e">
        <f>INDEX(HistoryFilter[CombinedMapping], MATCH(Units[[#This Row],[Code]], HistoryFilter[SplitMapping], 0))</f>
        <v>#N/A</v>
      </c>
    </row>
    <row r="241" spans="1:9" ht="225" x14ac:dyDescent="0.25">
      <c r="A241" s="15">
        <v>5</v>
      </c>
      <c r="B241" s="12" t="s">
        <v>1401</v>
      </c>
      <c r="C241" s="14" t="s">
        <v>1402</v>
      </c>
      <c r="D241" s="14" t="s">
        <v>19</v>
      </c>
      <c r="E241" s="30">
        <v>1</v>
      </c>
      <c r="F241" s="14" t="s">
        <v>1403</v>
      </c>
      <c r="G241" s="30" t="s">
        <v>20</v>
      </c>
      <c r="H241" s="13" t="s">
        <v>1404</v>
      </c>
      <c r="I241" s="37" t="e">
        <f>INDEX(HistoryFilter[CombinedMapping], MATCH(Units[[#This Row],[Code]], HistoryFilter[SplitMapping], 0))</f>
        <v>#N/A</v>
      </c>
    </row>
    <row r="242" spans="1:9" ht="225" x14ac:dyDescent="0.25">
      <c r="A242" s="15">
        <v>5</v>
      </c>
      <c r="B242" s="12" t="s">
        <v>1405</v>
      </c>
      <c r="C242" s="14" t="s">
        <v>735</v>
      </c>
      <c r="D242" s="14" t="s">
        <v>19</v>
      </c>
      <c r="E242" s="30">
        <v>1</v>
      </c>
      <c r="F242" s="14" t="s">
        <v>1406</v>
      </c>
      <c r="G242" s="30" t="s">
        <v>20</v>
      </c>
      <c r="H242" s="13" t="s">
        <v>1407</v>
      </c>
      <c r="I242" s="37" t="e">
        <f>INDEX(HistoryFilter[CombinedMapping], MATCH(Units[[#This Row],[Code]], HistoryFilter[SplitMapping], 0))</f>
        <v>#N/A</v>
      </c>
    </row>
    <row r="243" spans="1:9" x14ac:dyDescent="0.25">
      <c r="A243" s="15">
        <v>5</v>
      </c>
      <c r="B243" s="12" t="s">
        <v>792</v>
      </c>
      <c r="C243" s="14" t="s">
        <v>793</v>
      </c>
      <c r="D243" s="14" t="s">
        <v>888</v>
      </c>
      <c r="E243" s="30">
        <v>2</v>
      </c>
      <c r="F243" s="14" t="s">
        <v>1408</v>
      </c>
      <c r="G243" s="30" t="s">
        <v>20</v>
      </c>
      <c r="H243" s="13" t="s">
        <v>1164</v>
      </c>
      <c r="I243" s="37" t="str">
        <f>INDEX(HistoryFilter[CombinedMapping], MATCH(Units[[#This Row],[Code]], HistoryFilter[SplitMapping], 0))</f>
        <v>CSCSAS201A CSCSAS001 NA NA NA NA NA NA</v>
      </c>
    </row>
    <row r="244" spans="1:9" ht="30" x14ac:dyDescent="0.25">
      <c r="A244" s="15">
        <v>5</v>
      </c>
      <c r="B244" s="12" t="s">
        <v>807</v>
      </c>
      <c r="C244" s="14" t="s">
        <v>808</v>
      </c>
      <c r="D244" s="14" t="s">
        <v>888</v>
      </c>
      <c r="E244" s="30">
        <v>1</v>
      </c>
      <c r="F244" s="14" t="s">
        <v>1409</v>
      </c>
      <c r="G244" s="30" t="s">
        <v>20</v>
      </c>
      <c r="H244" s="13" t="s">
        <v>1164</v>
      </c>
      <c r="I244" s="37" t="str">
        <f>INDEX(HistoryFilter[CombinedMapping], MATCH(Units[[#This Row],[Code]], HistoryFilter[SplitMapping], 0))</f>
        <v>CSCSAS205A CSCSAS005 NA NA NA NA NA NA</v>
      </c>
    </row>
    <row r="245" spans="1:9" x14ac:dyDescent="0.25">
      <c r="A245" s="15">
        <v>5</v>
      </c>
      <c r="B245" s="12" t="s">
        <v>814</v>
      </c>
      <c r="C245" s="14" t="s">
        <v>815</v>
      </c>
      <c r="D245" s="14" t="s">
        <v>888</v>
      </c>
      <c r="E245" s="30">
        <v>1</v>
      </c>
      <c r="F245" s="14" t="s">
        <v>1410</v>
      </c>
      <c r="G245" s="30" t="s">
        <v>20</v>
      </c>
      <c r="H245" s="13" t="s">
        <v>1164</v>
      </c>
      <c r="I245" s="37" t="str">
        <f>INDEX(HistoryFilter[CombinedMapping], MATCH(Units[[#This Row],[Code]], HistoryFilter[SplitMapping], 0))</f>
        <v>CSCSAS207A CSCSAS007 NA NA NA NA NA NA</v>
      </c>
    </row>
    <row r="246" spans="1:9" x14ac:dyDescent="0.25">
      <c r="A246" s="15">
        <v>5</v>
      </c>
      <c r="B246" s="12" t="s">
        <v>817</v>
      </c>
      <c r="C246" s="14" t="s">
        <v>818</v>
      </c>
      <c r="D246" s="14" t="s">
        <v>888</v>
      </c>
      <c r="E246" s="30">
        <v>2</v>
      </c>
      <c r="F246" s="14" t="s">
        <v>1411</v>
      </c>
      <c r="G246" s="30" t="s">
        <v>20</v>
      </c>
      <c r="H246" s="13" t="s">
        <v>1164</v>
      </c>
      <c r="I246" s="37" t="str">
        <f>INDEX(HistoryFilter[CombinedMapping], MATCH(Units[[#This Row],[Code]], HistoryFilter[SplitMapping], 0))</f>
        <v>CSCSAS301A CSCSAS008 NA NA NA NA NA NA</v>
      </c>
    </row>
    <row r="247" spans="1:9" x14ac:dyDescent="0.25">
      <c r="A247" s="15">
        <v>5</v>
      </c>
      <c r="B247" s="12" t="s">
        <v>821</v>
      </c>
      <c r="C247" s="14" t="s">
        <v>822</v>
      </c>
      <c r="D247" s="14" t="s">
        <v>888</v>
      </c>
      <c r="E247" s="30">
        <v>2</v>
      </c>
      <c r="F247" s="14" t="s">
        <v>1412</v>
      </c>
      <c r="G247" s="30" t="s">
        <v>20</v>
      </c>
      <c r="H247" s="13" t="s">
        <v>1164</v>
      </c>
      <c r="I247" s="37" t="str">
        <f>INDEX(HistoryFilter[CombinedMapping], MATCH(Units[[#This Row],[Code]], HistoryFilter[SplitMapping], 0))</f>
        <v>CSCSAS302A CSCSAS009 NA NA NA NA NA NA</v>
      </c>
    </row>
    <row r="248" spans="1:9" x14ac:dyDescent="0.25">
      <c r="A248" s="15">
        <v>5</v>
      </c>
      <c r="B248" s="12" t="s">
        <v>827</v>
      </c>
      <c r="C248" s="14" t="s">
        <v>828</v>
      </c>
      <c r="D248" s="14" t="s">
        <v>1186</v>
      </c>
      <c r="E248" s="30">
        <v>2</v>
      </c>
      <c r="F248" s="14" t="s">
        <v>829</v>
      </c>
      <c r="G248" s="30" t="s">
        <v>1239</v>
      </c>
      <c r="H248" s="13" t="s">
        <v>1373</v>
      </c>
      <c r="I248" s="37" t="str">
        <f>INDEX(HistoryFilter[CombinedMapping], MATCH(Units[[#This Row],[Code]], HistoryFilter[SplitMapping], 0))</f>
        <v>CSCSAS304A CSCSAS011 NA NA NA NA NA NA</v>
      </c>
    </row>
    <row r="249" spans="1:9" x14ac:dyDescent="0.25">
      <c r="A249" s="15">
        <v>5</v>
      </c>
      <c r="B249" s="12" t="s">
        <v>831</v>
      </c>
      <c r="C249" s="14" t="s">
        <v>832</v>
      </c>
      <c r="D249" s="14" t="s">
        <v>888</v>
      </c>
      <c r="E249" s="30">
        <v>2</v>
      </c>
      <c r="F249" s="14" t="s">
        <v>1413</v>
      </c>
      <c r="G249" s="30" t="s">
        <v>20</v>
      </c>
      <c r="H249" s="13" t="s">
        <v>1164</v>
      </c>
      <c r="I249" s="37" t="str">
        <f>INDEX(HistoryFilter[CombinedMapping], MATCH(Units[[#This Row],[Code]], HistoryFilter[SplitMapping], 0))</f>
        <v>CSCSAS305A CSCSAS012 NA NA NA NA NA NA</v>
      </c>
    </row>
    <row r="250" spans="1:9" x14ac:dyDescent="0.25">
      <c r="A250" s="15">
        <v>5</v>
      </c>
      <c r="B250" s="12" t="s">
        <v>838</v>
      </c>
      <c r="C250" s="14" t="s">
        <v>839</v>
      </c>
      <c r="D250" s="14" t="s">
        <v>1186</v>
      </c>
      <c r="E250" s="30">
        <v>1</v>
      </c>
      <c r="F250" s="14" t="s">
        <v>840</v>
      </c>
      <c r="G250" s="30" t="s">
        <v>1239</v>
      </c>
      <c r="H250" s="13" t="s">
        <v>1373</v>
      </c>
      <c r="I250" s="37" t="str">
        <f>INDEX(HistoryFilter[CombinedMapping], MATCH(Units[[#This Row],[Code]], HistoryFilter[SplitMapping], 0))</f>
        <v>CSCSAS401A CSCSAS014 NA NA NA NA NA NA</v>
      </c>
    </row>
    <row r="251" spans="1:9" x14ac:dyDescent="0.25">
      <c r="A251" s="15">
        <v>5</v>
      </c>
      <c r="B251" s="12" t="s">
        <v>842</v>
      </c>
      <c r="C251" s="14" t="s">
        <v>843</v>
      </c>
      <c r="D251" s="14" t="s">
        <v>888</v>
      </c>
      <c r="E251" s="30">
        <v>2</v>
      </c>
      <c r="F251" s="14" t="s">
        <v>1414</v>
      </c>
      <c r="G251" s="30" t="s">
        <v>20</v>
      </c>
      <c r="H251" s="13" t="s">
        <v>1164</v>
      </c>
      <c r="I251" s="37" t="str">
        <f>INDEX(HistoryFilter[CombinedMapping], MATCH(Units[[#This Row],[Code]], HistoryFilter[SplitMapping], 0))</f>
        <v>CSCSAS402B CSCSAS015 NA NA NA NA NA NA</v>
      </c>
    </row>
    <row r="252" spans="1:9" ht="30" x14ac:dyDescent="0.25">
      <c r="A252" s="15">
        <v>5</v>
      </c>
      <c r="B252" s="12" t="s">
        <v>846</v>
      </c>
      <c r="C252" s="14" t="s">
        <v>847</v>
      </c>
      <c r="D252" s="14" t="s">
        <v>888</v>
      </c>
      <c r="E252" s="30">
        <v>2</v>
      </c>
      <c r="F252" s="14" t="s">
        <v>1415</v>
      </c>
      <c r="G252" s="30" t="s">
        <v>20</v>
      </c>
      <c r="H252" s="13" t="s">
        <v>1164</v>
      </c>
      <c r="I252" s="37" t="str">
        <f>INDEX(HistoryFilter[CombinedMapping], MATCH(Units[[#This Row],[Code]], HistoryFilter[SplitMapping], 0))</f>
        <v>CSCSAS403A CSCSAS016 NA NA NA NA NA NA</v>
      </c>
    </row>
    <row r="253" spans="1:9" x14ac:dyDescent="0.25">
      <c r="A253" s="15">
        <v>5</v>
      </c>
      <c r="B253" s="12" t="s">
        <v>850</v>
      </c>
      <c r="C253" s="14" t="s">
        <v>851</v>
      </c>
      <c r="D253" s="14" t="s">
        <v>888</v>
      </c>
      <c r="E253" s="30">
        <v>2</v>
      </c>
      <c r="F253" s="14" t="s">
        <v>1416</v>
      </c>
      <c r="G253" s="30" t="s">
        <v>20</v>
      </c>
      <c r="H253" s="13" t="s">
        <v>1164</v>
      </c>
      <c r="I253" s="37" t="str">
        <f>INDEX(HistoryFilter[CombinedMapping], MATCH(Units[[#This Row],[Code]], HistoryFilter[SplitMapping], 0))</f>
        <v>CSCSAS404A CSCSAS017 NA NA NA NA NA NA</v>
      </c>
    </row>
    <row r="254" spans="1:9" x14ac:dyDescent="0.25">
      <c r="A254" s="15">
        <v>5</v>
      </c>
      <c r="B254" s="12" t="s">
        <v>860</v>
      </c>
      <c r="C254" s="14" t="s">
        <v>944</v>
      </c>
      <c r="D254" s="14" t="s">
        <v>888</v>
      </c>
      <c r="E254" s="30">
        <v>2</v>
      </c>
      <c r="F254" s="14" t="s">
        <v>1417</v>
      </c>
      <c r="G254" s="30" t="s">
        <v>20</v>
      </c>
      <c r="H254" s="13" t="s">
        <v>1164</v>
      </c>
      <c r="I254" s="37" t="str">
        <f>INDEX(HistoryFilter[CombinedMapping], MATCH(Units[[#This Row],[Code]], HistoryFilter[SplitMapping], 0))</f>
        <v>NA CSCSAS020 NA NA NA NA NA NA</v>
      </c>
    </row>
    <row r="255" spans="1:9" ht="30" x14ac:dyDescent="0.25">
      <c r="A255" s="15">
        <v>5</v>
      </c>
      <c r="B255" s="12" t="s">
        <v>862</v>
      </c>
      <c r="C255" s="14" t="s">
        <v>863</v>
      </c>
      <c r="D255" s="14" t="s">
        <v>888</v>
      </c>
      <c r="E255" s="30">
        <v>1</v>
      </c>
      <c r="F255" s="14" t="s">
        <v>1418</v>
      </c>
      <c r="G255" s="30" t="s">
        <v>20</v>
      </c>
      <c r="H255" s="13" t="s">
        <v>1164</v>
      </c>
      <c r="I255" s="37" t="str">
        <f>INDEX(HistoryFilter[CombinedMapping], MATCH(Units[[#This Row],[Code]], HistoryFilter[SplitMapping], 0))</f>
        <v>NA CSCSAS021 NA NA NA NA NA NA</v>
      </c>
    </row>
    <row r="256" spans="1:9" ht="165" x14ac:dyDescent="0.25">
      <c r="A256" s="15">
        <v>5</v>
      </c>
      <c r="B256" s="12" t="s">
        <v>1419</v>
      </c>
      <c r="C256" s="14" t="s">
        <v>808</v>
      </c>
      <c r="D256" s="14" t="s">
        <v>19</v>
      </c>
      <c r="E256" s="30">
        <v>1</v>
      </c>
      <c r="F256" s="14" t="s">
        <v>1420</v>
      </c>
      <c r="G256" s="30" t="s">
        <v>20</v>
      </c>
      <c r="H256" s="13" t="s">
        <v>1421</v>
      </c>
      <c r="I256" s="37" t="e">
        <f>INDEX(HistoryFilter[CombinedMapping], MATCH(Units[[#This Row],[Code]], HistoryFilter[SplitMapping], 0))</f>
        <v>#N/A</v>
      </c>
    </row>
    <row r="257" spans="1:9" ht="150" x14ac:dyDescent="0.25">
      <c r="A257" s="15">
        <v>5</v>
      </c>
      <c r="B257" s="12" t="s">
        <v>1422</v>
      </c>
      <c r="C257" s="14" t="s">
        <v>822</v>
      </c>
      <c r="D257" s="14" t="s">
        <v>19</v>
      </c>
      <c r="E257" s="30">
        <v>1</v>
      </c>
      <c r="F257" s="14" t="s">
        <v>1423</v>
      </c>
      <c r="G257" s="30" t="s">
        <v>20</v>
      </c>
      <c r="H257" s="13" t="s">
        <v>1424</v>
      </c>
      <c r="I257" s="37" t="e">
        <f>INDEX(HistoryFilter[CombinedMapping], MATCH(Units[[#This Row],[Code]], HistoryFilter[SplitMapping], 0))</f>
        <v>#N/A</v>
      </c>
    </row>
    <row r="258" spans="1:9" ht="105" x14ac:dyDescent="0.25">
      <c r="A258" s="15">
        <v>5</v>
      </c>
      <c r="B258" s="12" t="s">
        <v>1425</v>
      </c>
      <c r="C258" s="14" t="s">
        <v>1426</v>
      </c>
      <c r="D258" s="14" t="s">
        <v>19</v>
      </c>
      <c r="E258" s="30">
        <v>1</v>
      </c>
      <c r="F258" s="14" t="s">
        <v>1427</v>
      </c>
      <c r="G258" s="30" t="s">
        <v>20</v>
      </c>
      <c r="H258" s="13" t="s">
        <v>1428</v>
      </c>
      <c r="I258" s="37" t="e">
        <f>INDEX(HistoryFilter[CombinedMapping], MATCH(Units[[#This Row],[Code]], HistoryFilter[SplitMapping], 0))</f>
        <v>#N/A</v>
      </c>
    </row>
    <row r="259" spans="1:9" ht="105" x14ac:dyDescent="0.25">
      <c r="A259" s="15">
        <v>5</v>
      </c>
      <c r="B259" s="12" t="s">
        <v>1429</v>
      </c>
      <c r="C259" s="14" t="s">
        <v>793</v>
      </c>
      <c r="D259" s="14" t="s">
        <v>19</v>
      </c>
      <c r="E259" s="30">
        <v>1</v>
      </c>
      <c r="F259" s="14" t="s">
        <v>1430</v>
      </c>
      <c r="G259" s="30" t="s">
        <v>20</v>
      </c>
      <c r="H259" s="13" t="s">
        <v>1431</v>
      </c>
      <c r="I259" s="37" t="e">
        <f>INDEX(HistoryFilter[CombinedMapping], MATCH(Units[[#This Row],[Code]], HistoryFilter[SplitMapping], 0))</f>
        <v>#N/A</v>
      </c>
    </row>
    <row r="260" spans="1:9" ht="120" x14ac:dyDescent="0.25">
      <c r="A260" s="15">
        <v>5</v>
      </c>
      <c r="B260" s="12" t="s">
        <v>1432</v>
      </c>
      <c r="C260" s="14" t="s">
        <v>861</v>
      </c>
      <c r="D260" s="14" t="s">
        <v>19</v>
      </c>
      <c r="E260" s="30">
        <v>1</v>
      </c>
      <c r="F260" s="14" t="s">
        <v>1433</v>
      </c>
      <c r="G260" s="30" t="s">
        <v>20</v>
      </c>
      <c r="H260" s="13" t="s">
        <v>1434</v>
      </c>
      <c r="I260" s="37" t="e">
        <f>INDEX(HistoryFilter[CombinedMapping], MATCH(Units[[#This Row],[Code]], HistoryFilter[SplitMapping], 0))</f>
        <v>#N/A</v>
      </c>
    </row>
    <row r="261" spans="1:9" ht="225" x14ac:dyDescent="0.25">
      <c r="A261" s="15">
        <v>5</v>
      </c>
      <c r="B261" s="12" t="s">
        <v>1435</v>
      </c>
      <c r="C261" s="14" t="s">
        <v>843</v>
      </c>
      <c r="D261" s="14" t="s">
        <v>19</v>
      </c>
      <c r="E261" s="30">
        <v>1</v>
      </c>
      <c r="F261" s="14" t="s">
        <v>1436</v>
      </c>
      <c r="G261" s="30" t="s">
        <v>20</v>
      </c>
      <c r="H261" s="13" t="s">
        <v>1437</v>
      </c>
      <c r="I261" s="37" t="e">
        <f>INDEX(HistoryFilter[CombinedMapping], MATCH(Units[[#This Row],[Code]], HistoryFilter[SplitMapping], 0))</f>
        <v>#N/A</v>
      </c>
    </row>
    <row r="262" spans="1:9" ht="105" x14ac:dyDescent="0.25">
      <c r="A262" s="15">
        <v>5</v>
      </c>
      <c r="B262" s="12" t="s">
        <v>1438</v>
      </c>
      <c r="C262" s="14" t="s">
        <v>815</v>
      </c>
      <c r="D262" s="14" t="s">
        <v>19</v>
      </c>
      <c r="E262" s="30">
        <v>1</v>
      </c>
      <c r="F262" s="14" t="s">
        <v>1439</v>
      </c>
      <c r="G262" s="30" t="s">
        <v>20</v>
      </c>
      <c r="H262" s="13" t="s">
        <v>1440</v>
      </c>
      <c r="I262" s="37" t="e">
        <f>INDEX(HistoryFilter[CombinedMapping], MATCH(Units[[#This Row],[Code]], HistoryFilter[SplitMapping], 0))</f>
        <v>#N/A</v>
      </c>
    </row>
    <row r="263" spans="1:9" ht="255" x14ac:dyDescent="0.25">
      <c r="A263" s="15">
        <v>5</v>
      </c>
      <c r="B263" s="12" t="s">
        <v>1441</v>
      </c>
      <c r="C263" s="14" t="s">
        <v>863</v>
      </c>
      <c r="D263" s="14" t="s">
        <v>19</v>
      </c>
      <c r="E263" s="30">
        <v>1</v>
      </c>
      <c r="F263" s="14" t="s">
        <v>1442</v>
      </c>
      <c r="G263" s="30" t="s">
        <v>20</v>
      </c>
      <c r="H263" s="13" t="s">
        <v>1443</v>
      </c>
      <c r="I263" s="37" t="e">
        <f>INDEX(HistoryFilter[CombinedMapping], MATCH(Units[[#This Row],[Code]], HistoryFilter[SplitMapping], 0))</f>
        <v>#N/A</v>
      </c>
    </row>
    <row r="264" spans="1:9" ht="345" x14ac:dyDescent="0.25">
      <c r="A264" s="15">
        <v>5</v>
      </c>
      <c r="B264" s="12" t="s">
        <v>1444</v>
      </c>
      <c r="C264" s="14" t="s">
        <v>1445</v>
      </c>
      <c r="D264" s="14" t="s">
        <v>19</v>
      </c>
      <c r="E264" s="30">
        <v>1</v>
      </c>
      <c r="F264" s="14" t="s">
        <v>1446</v>
      </c>
      <c r="G264" s="30" t="s">
        <v>20</v>
      </c>
      <c r="H264" s="13" t="s">
        <v>1447</v>
      </c>
      <c r="I264" s="37" t="e">
        <f>INDEX(HistoryFilter[CombinedMapping], MATCH(Units[[#This Row],[Code]], HistoryFilter[SplitMapping], 0))</f>
        <v>#N/A</v>
      </c>
    </row>
    <row r="265" spans="1:9" ht="120" x14ac:dyDescent="0.25">
      <c r="A265" s="15">
        <v>5</v>
      </c>
      <c r="B265" s="12" t="s">
        <v>1448</v>
      </c>
      <c r="C265" s="14" t="s">
        <v>832</v>
      </c>
      <c r="D265" s="14" t="s">
        <v>19</v>
      </c>
      <c r="E265" s="30">
        <v>1</v>
      </c>
      <c r="F265" s="14" t="s">
        <v>1449</v>
      </c>
      <c r="G265" s="30" t="s">
        <v>20</v>
      </c>
      <c r="H265" s="13" t="s">
        <v>1450</v>
      </c>
      <c r="I265" s="37" t="e">
        <f>INDEX(HistoryFilter[CombinedMapping], MATCH(Units[[#This Row],[Code]], HistoryFilter[SplitMapping], 0))</f>
        <v>#N/A</v>
      </c>
    </row>
    <row r="266" spans="1:9" ht="270" x14ac:dyDescent="0.25">
      <c r="A266" s="15">
        <v>5</v>
      </c>
      <c r="B266" s="12" t="s">
        <v>1451</v>
      </c>
      <c r="C266" s="14" t="s">
        <v>851</v>
      </c>
      <c r="D266" s="14" t="s">
        <v>19</v>
      </c>
      <c r="E266" s="30">
        <v>1</v>
      </c>
      <c r="F266" s="14" t="s">
        <v>1452</v>
      </c>
      <c r="G266" s="30" t="s">
        <v>20</v>
      </c>
      <c r="H266" s="13" t="s">
        <v>1453</v>
      </c>
      <c r="I266" s="37" t="e">
        <f>INDEX(HistoryFilter[CombinedMapping], MATCH(Units[[#This Row],[Code]], HistoryFilter[SplitMapping], 0))</f>
        <v>#N/A</v>
      </c>
    </row>
    <row r="267" spans="1:9" x14ac:dyDescent="0.25">
      <c r="A267" s="15">
        <v>5</v>
      </c>
      <c r="B267" s="12" t="s">
        <v>864</v>
      </c>
      <c r="C267" s="14" t="s">
        <v>865</v>
      </c>
      <c r="D267" s="14" t="s">
        <v>888</v>
      </c>
      <c r="E267" s="30">
        <v>2</v>
      </c>
      <c r="F267" s="14" t="s">
        <v>1454</v>
      </c>
      <c r="G267" s="30" t="s">
        <v>20</v>
      </c>
      <c r="H267" s="13" t="s">
        <v>1164</v>
      </c>
      <c r="I267" s="37" t="str">
        <f>INDEX(HistoryFilter[CombinedMapping], MATCH(Units[[#This Row],[Code]], HistoryFilter[SplitMapping], 0))</f>
        <v>CSCTRA201A CSCTRA001 NA NA NA NA NA NA</v>
      </c>
    </row>
    <row r="268" spans="1:9" x14ac:dyDescent="0.25">
      <c r="A268" s="15">
        <v>5</v>
      </c>
      <c r="B268" s="12" t="s">
        <v>873</v>
      </c>
      <c r="C268" s="14" t="s">
        <v>874</v>
      </c>
      <c r="D268" s="14" t="s">
        <v>888</v>
      </c>
      <c r="E268" s="30">
        <v>1</v>
      </c>
      <c r="F268" s="14" t="s">
        <v>1455</v>
      </c>
      <c r="G268" s="30" t="s">
        <v>20</v>
      </c>
      <c r="H268" s="13" t="s">
        <v>1164</v>
      </c>
      <c r="I268" s="37" t="str">
        <f>INDEX(HistoryFilter[CombinedMapping], MATCH(Units[[#This Row],[Code]], HistoryFilter[SplitMapping], 0))</f>
        <v>CSCTRA401A CSCTRA004 NA NA NA NA NA NA</v>
      </c>
    </row>
    <row r="269" spans="1:9" ht="240" x14ac:dyDescent="0.25">
      <c r="A269" s="15">
        <v>5</v>
      </c>
      <c r="B269" s="12" t="s">
        <v>1456</v>
      </c>
      <c r="C269" s="14" t="s">
        <v>865</v>
      </c>
      <c r="D269" s="14" t="s">
        <v>19</v>
      </c>
      <c r="E269" s="30">
        <v>1</v>
      </c>
      <c r="F269" s="14" t="s">
        <v>1457</v>
      </c>
      <c r="G269" s="30" t="s">
        <v>20</v>
      </c>
      <c r="H269" s="13" t="s">
        <v>1458</v>
      </c>
      <c r="I269" s="37" t="e">
        <f>INDEX(HistoryFilter[CombinedMapping], MATCH(Units[[#This Row],[Code]], HistoryFilter[SplitMapping], 0))</f>
        <v>#N/A</v>
      </c>
    </row>
    <row r="270" spans="1:9" ht="180" x14ac:dyDescent="0.25">
      <c r="A270" s="15">
        <v>5</v>
      </c>
      <c r="B270" s="12" t="s">
        <v>1459</v>
      </c>
      <c r="C270" s="14" t="s">
        <v>874</v>
      </c>
      <c r="D270" s="14" t="s">
        <v>19</v>
      </c>
      <c r="E270" s="30">
        <v>1</v>
      </c>
      <c r="F270" s="14" t="s">
        <v>1460</v>
      </c>
      <c r="G270" s="30" t="s">
        <v>20</v>
      </c>
      <c r="H270" s="13" t="s">
        <v>1461</v>
      </c>
      <c r="I270" s="37" t="e">
        <f>INDEX(HistoryFilter[CombinedMapping], MATCH(Units[[#This Row],[Code]], HistoryFilter[SplitMapping], 0))</f>
        <v>#N/A</v>
      </c>
    </row>
    <row r="271" spans="1:9" x14ac:dyDescent="0.25">
      <c r="A271" s="15">
        <v>5</v>
      </c>
      <c r="B271" s="12" t="s">
        <v>876</v>
      </c>
      <c r="C271" s="14" t="s">
        <v>877</v>
      </c>
      <c r="D271" s="14" t="s">
        <v>888</v>
      </c>
      <c r="E271" s="30">
        <v>1</v>
      </c>
      <c r="F271" s="14" t="s">
        <v>1462</v>
      </c>
      <c r="G271" s="30" t="s">
        <v>20</v>
      </c>
      <c r="H271" s="13" t="s">
        <v>1164</v>
      </c>
      <c r="I271" s="37" t="str">
        <f>INDEX(HistoryFilter[CombinedMapping], MATCH(Units[[#This Row],[Code]], HistoryFilter[SplitMapping], 0))</f>
        <v>CSCOHS201A CSCWHS001 NA NA NA NA NA NA</v>
      </c>
    </row>
    <row r="272" spans="1:9" x14ac:dyDescent="0.25">
      <c r="A272" s="15">
        <v>5</v>
      </c>
      <c r="B272" s="12" t="s">
        <v>879</v>
      </c>
      <c r="C272" s="14" t="s">
        <v>880</v>
      </c>
      <c r="D272" s="14" t="s">
        <v>888</v>
      </c>
      <c r="E272" s="30">
        <v>1</v>
      </c>
      <c r="F272" s="14" t="s">
        <v>1463</v>
      </c>
      <c r="G272" s="30" t="s">
        <v>20</v>
      </c>
      <c r="H272" s="13" t="s">
        <v>1164</v>
      </c>
      <c r="I272" s="37" t="str">
        <f>INDEX(HistoryFilter[CombinedMapping], MATCH(Units[[#This Row],[Code]], HistoryFilter[SplitMapping], 0))</f>
        <v>CSCOHS401A CSCWHS002 NA NA NA NA NA NA</v>
      </c>
    </row>
    <row r="273" spans="1:9" ht="150" x14ac:dyDescent="0.25">
      <c r="A273" s="15">
        <v>5</v>
      </c>
      <c r="B273" s="12" t="s">
        <v>1464</v>
      </c>
      <c r="C273" s="14" t="s">
        <v>1465</v>
      </c>
      <c r="D273" s="14" t="s">
        <v>19</v>
      </c>
      <c r="E273" s="30">
        <v>1</v>
      </c>
      <c r="F273" s="14" t="s">
        <v>1466</v>
      </c>
      <c r="G273" s="30" t="s">
        <v>20</v>
      </c>
      <c r="H273" s="13" t="s">
        <v>1467</v>
      </c>
      <c r="I273" s="37" t="e">
        <f>INDEX(HistoryFilter[CombinedMapping], MATCH(Units[[#This Row],[Code]], HistoryFilter[SplitMapping], 0))</f>
        <v>#N/A</v>
      </c>
    </row>
    <row r="274" spans="1:9" ht="150" x14ac:dyDescent="0.25">
      <c r="A274" s="15">
        <v>5</v>
      </c>
      <c r="B274" s="12" t="s">
        <v>1468</v>
      </c>
      <c r="C274" s="14" t="s">
        <v>877</v>
      </c>
      <c r="D274" s="14" t="s">
        <v>19</v>
      </c>
      <c r="E274" s="30">
        <v>1</v>
      </c>
      <c r="F274" s="14" t="s">
        <v>1469</v>
      </c>
      <c r="G274" s="30" t="s">
        <v>20</v>
      </c>
      <c r="H274" s="13" t="s">
        <v>1470</v>
      </c>
      <c r="I274" s="37" t="e">
        <f>INDEX(HistoryFilter[CombinedMapping], MATCH(Units[[#This Row],[Code]], HistoryFilter[SplitMapping], 0))</f>
        <v>#N/A</v>
      </c>
    </row>
  </sheetData>
  <conditionalFormatting sqref="B17">
    <cfRule type="duplicateValues" dxfId="11" priority="10"/>
  </conditionalFormatting>
  <conditionalFormatting sqref="B19">
    <cfRule type="duplicateValues" dxfId="10" priority="9"/>
  </conditionalFormatting>
  <conditionalFormatting sqref="B22">
    <cfRule type="duplicateValues" dxfId="9" priority="8"/>
  </conditionalFormatting>
  <conditionalFormatting sqref="B29">
    <cfRule type="duplicateValues" dxfId="8" priority="7"/>
  </conditionalFormatting>
  <conditionalFormatting sqref="B35:B36">
    <cfRule type="duplicateValues" dxfId="7" priority="5"/>
  </conditionalFormatting>
  <conditionalFormatting sqref="B42:B43">
    <cfRule type="duplicateValues" dxfId="6" priority="4"/>
  </conditionalFormatting>
  <conditionalFormatting sqref="B60:B65">
    <cfRule type="duplicateValues" dxfId="5" priority="3"/>
  </conditionalFormatting>
  <conditionalFormatting sqref="B93:B101">
    <cfRule type="duplicateValues" dxfId="4" priority="2"/>
  </conditionalFormatting>
  <conditionalFormatting sqref="B123">
    <cfRule type="duplicateValues" dxfId="3" priority="1"/>
  </conditionalFormatting>
  <conditionalFormatting sqref="B9:B16 B18 B20:B21 B23:B28 B30:B34 B37:B41 B44:B59 B66:B92 B102:B122 B124:B809">
    <cfRule type="duplicateValues" dxfId="2" priority="14"/>
  </conditionalFormatting>
  <pageMargins left="0.7" right="0.7" top="0.75" bottom="0.75" header="0.3" footer="0.3"/>
  <pageSetup paperSize="9" scale="52"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DEC3-444B-4D5B-886A-E1B73ADBB917}">
  <dimension ref="A1:B227"/>
  <sheetViews>
    <sheetView topLeftCell="A186" workbookViewId="0">
      <selection activeCell="F21" sqref="F21"/>
    </sheetView>
  </sheetViews>
  <sheetFormatPr defaultRowHeight="15" x14ac:dyDescent="0.25"/>
  <cols>
    <col min="1" max="1" width="15.140625" bestFit="1" customWidth="1"/>
    <col min="2" max="2" width="51.5703125" bestFit="1" customWidth="1"/>
  </cols>
  <sheetData>
    <row r="1" spans="1:2" x14ac:dyDescent="0.25">
      <c r="A1" t="s">
        <v>946</v>
      </c>
      <c r="B1" t="s">
        <v>947</v>
      </c>
    </row>
    <row r="2" spans="1:2" x14ac:dyDescent="0.25">
      <c r="A2" s="35" t="s">
        <v>948</v>
      </c>
      <c r="B2" t="s">
        <v>1189</v>
      </c>
    </row>
    <row r="3" spans="1:2" x14ac:dyDescent="0.25">
      <c r="A3" s="35" t="s">
        <v>544</v>
      </c>
      <c r="B3" t="s">
        <v>1189</v>
      </c>
    </row>
    <row r="4" spans="1:2" x14ac:dyDescent="0.25">
      <c r="A4" s="35" t="s">
        <v>885</v>
      </c>
      <c r="B4" t="s">
        <v>1189</v>
      </c>
    </row>
    <row r="5" spans="1:2" x14ac:dyDescent="0.25">
      <c r="A5" s="35" t="s">
        <v>1143</v>
      </c>
      <c r="B5" t="s">
        <v>1189</v>
      </c>
    </row>
    <row r="6" spans="1:2" x14ac:dyDescent="0.25">
      <c r="A6" s="35" t="s">
        <v>969</v>
      </c>
      <c r="B6" t="s">
        <v>1190</v>
      </c>
    </row>
    <row r="7" spans="1:2" x14ac:dyDescent="0.25">
      <c r="A7" s="35" t="s">
        <v>548</v>
      </c>
      <c r="B7" t="s">
        <v>1190</v>
      </c>
    </row>
    <row r="8" spans="1:2" x14ac:dyDescent="0.25">
      <c r="A8" s="35" t="s">
        <v>1148</v>
      </c>
      <c r="B8" t="s">
        <v>1190</v>
      </c>
    </row>
    <row r="9" spans="1:2" x14ac:dyDescent="0.25">
      <c r="A9" s="35" t="s">
        <v>975</v>
      </c>
      <c r="B9" t="s">
        <v>1191</v>
      </c>
    </row>
    <row r="10" spans="1:2" x14ac:dyDescent="0.25">
      <c r="A10" s="35" t="s">
        <v>560</v>
      </c>
      <c r="B10" t="s">
        <v>1191</v>
      </c>
    </row>
    <row r="11" spans="1:2" x14ac:dyDescent="0.25">
      <c r="A11" s="35" t="s">
        <v>1172</v>
      </c>
      <c r="B11" t="s">
        <v>1191</v>
      </c>
    </row>
    <row r="12" spans="1:2" x14ac:dyDescent="0.25">
      <c r="A12" s="35" t="s">
        <v>976</v>
      </c>
      <c r="B12" t="s">
        <v>1192</v>
      </c>
    </row>
    <row r="13" spans="1:2" x14ac:dyDescent="0.25">
      <c r="A13" s="35" t="s">
        <v>564</v>
      </c>
      <c r="B13" t="s">
        <v>1192</v>
      </c>
    </row>
    <row r="14" spans="1:2" x14ac:dyDescent="0.25">
      <c r="A14" s="35" t="s">
        <v>1165</v>
      </c>
      <c r="B14" t="s">
        <v>1192</v>
      </c>
    </row>
    <row r="15" spans="1:2" x14ac:dyDescent="0.25">
      <c r="A15" s="35" t="s">
        <v>978</v>
      </c>
      <c r="B15" t="s">
        <v>1193</v>
      </c>
    </row>
    <row r="16" spans="1:2" x14ac:dyDescent="0.25">
      <c r="A16" s="35" t="s">
        <v>570</v>
      </c>
      <c r="B16" t="s">
        <v>1193</v>
      </c>
    </row>
    <row r="17" spans="1:2" x14ac:dyDescent="0.25">
      <c r="A17" s="35" t="s">
        <v>1160</v>
      </c>
      <c r="B17" t="s">
        <v>1193</v>
      </c>
    </row>
    <row r="18" spans="1:2" x14ac:dyDescent="0.25">
      <c r="A18" s="35" t="s">
        <v>977</v>
      </c>
      <c r="B18" t="s">
        <v>1194</v>
      </c>
    </row>
    <row r="19" spans="1:2" x14ac:dyDescent="0.25">
      <c r="A19" s="35" t="s">
        <v>567</v>
      </c>
      <c r="B19" t="s">
        <v>1194</v>
      </c>
    </row>
    <row r="20" spans="1:2" x14ac:dyDescent="0.25">
      <c r="A20" s="35" t="s">
        <v>1175</v>
      </c>
      <c r="B20" t="s">
        <v>1194</v>
      </c>
    </row>
    <row r="21" spans="1:2" x14ac:dyDescent="0.25">
      <c r="A21" s="35" t="s">
        <v>979</v>
      </c>
      <c r="B21" t="s">
        <v>1195</v>
      </c>
    </row>
    <row r="22" spans="1:2" x14ac:dyDescent="0.25">
      <c r="A22" s="35" t="s">
        <v>573</v>
      </c>
      <c r="B22" t="s">
        <v>1195</v>
      </c>
    </row>
    <row r="23" spans="1:2" x14ac:dyDescent="0.25">
      <c r="A23" s="35" t="s">
        <v>1168</v>
      </c>
      <c r="B23" t="s">
        <v>1195</v>
      </c>
    </row>
    <row r="24" spans="1:2" x14ac:dyDescent="0.25">
      <c r="A24" s="35" t="s">
        <v>980</v>
      </c>
      <c r="B24" t="s">
        <v>1196</v>
      </c>
    </row>
    <row r="25" spans="1:2" x14ac:dyDescent="0.25">
      <c r="A25" s="35" t="s">
        <v>576</v>
      </c>
      <c r="B25" t="s">
        <v>1196</v>
      </c>
    </row>
    <row r="26" spans="1:2" x14ac:dyDescent="0.25">
      <c r="A26" s="35" t="s">
        <v>1178</v>
      </c>
      <c r="B26" t="s">
        <v>1196</v>
      </c>
    </row>
    <row r="27" spans="1:2" x14ac:dyDescent="0.25">
      <c r="A27" s="35" t="s">
        <v>949</v>
      </c>
      <c r="B27" t="s">
        <v>950</v>
      </c>
    </row>
    <row r="28" spans="1:2" x14ac:dyDescent="0.25">
      <c r="A28" s="35" t="s">
        <v>634</v>
      </c>
      <c r="B28" t="s">
        <v>950</v>
      </c>
    </row>
    <row r="29" spans="1:2" x14ac:dyDescent="0.25">
      <c r="A29" s="35" t="s">
        <v>894</v>
      </c>
      <c r="B29" t="s">
        <v>950</v>
      </c>
    </row>
    <row r="30" spans="1:2" x14ac:dyDescent="0.25">
      <c r="A30" s="35" t="s">
        <v>951</v>
      </c>
      <c r="B30" t="s">
        <v>952</v>
      </c>
    </row>
    <row r="31" spans="1:2" x14ac:dyDescent="0.25">
      <c r="A31" s="35" t="s">
        <v>637</v>
      </c>
      <c r="B31" t="s">
        <v>952</v>
      </c>
    </row>
    <row r="32" spans="1:2" x14ac:dyDescent="0.25">
      <c r="A32" s="35" t="s">
        <v>896</v>
      </c>
      <c r="B32" t="s">
        <v>952</v>
      </c>
    </row>
    <row r="33" spans="1:2" x14ac:dyDescent="0.25">
      <c r="A33" s="35" t="s">
        <v>953</v>
      </c>
      <c r="B33" t="s">
        <v>954</v>
      </c>
    </row>
    <row r="34" spans="1:2" x14ac:dyDescent="0.25">
      <c r="A34" s="35" t="s">
        <v>641</v>
      </c>
      <c r="B34" t="s">
        <v>954</v>
      </c>
    </row>
    <row r="35" spans="1:2" x14ac:dyDescent="0.25">
      <c r="A35" s="35" t="s">
        <v>897</v>
      </c>
      <c r="B35" t="s">
        <v>954</v>
      </c>
    </row>
    <row r="36" spans="1:2" x14ac:dyDescent="0.25">
      <c r="A36" s="35" t="s">
        <v>955</v>
      </c>
      <c r="B36" t="s">
        <v>956</v>
      </c>
    </row>
    <row r="37" spans="1:2" x14ac:dyDescent="0.25">
      <c r="A37" s="35" t="s">
        <v>649</v>
      </c>
      <c r="B37" t="s">
        <v>956</v>
      </c>
    </row>
    <row r="38" spans="1:2" x14ac:dyDescent="0.25">
      <c r="A38" s="35" t="s">
        <v>899</v>
      </c>
      <c r="B38" t="s">
        <v>956</v>
      </c>
    </row>
    <row r="39" spans="1:2" x14ac:dyDescent="0.25">
      <c r="A39" s="35" t="s">
        <v>957</v>
      </c>
      <c r="B39" t="s">
        <v>958</v>
      </c>
    </row>
    <row r="40" spans="1:2" x14ac:dyDescent="0.25">
      <c r="A40" s="35" t="s">
        <v>656</v>
      </c>
      <c r="B40" t="s">
        <v>958</v>
      </c>
    </row>
    <row r="41" spans="1:2" x14ac:dyDescent="0.25">
      <c r="A41" s="35" t="s">
        <v>901</v>
      </c>
      <c r="B41" t="s">
        <v>958</v>
      </c>
    </row>
    <row r="42" spans="1:2" x14ac:dyDescent="0.25">
      <c r="A42" s="35" t="s">
        <v>959</v>
      </c>
      <c r="B42" t="s">
        <v>960</v>
      </c>
    </row>
    <row r="43" spans="1:2" x14ac:dyDescent="0.25">
      <c r="A43" s="35" t="s">
        <v>676</v>
      </c>
      <c r="B43" t="s">
        <v>960</v>
      </c>
    </row>
    <row r="44" spans="1:2" x14ac:dyDescent="0.25">
      <c r="A44" s="35" t="s">
        <v>902</v>
      </c>
      <c r="B44" t="s">
        <v>960</v>
      </c>
    </row>
    <row r="45" spans="1:2" x14ac:dyDescent="0.25">
      <c r="A45" s="35" t="s">
        <v>1047</v>
      </c>
      <c r="B45" t="s">
        <v>1197</v>
      </c>
    </row>
    <row r="46" spans="1:2" x14ac:dyDescent="0.25">
      <c r="A46" s="35" t="s">
        <v>718</v>
      </c>
      <c r="B46" t="s">
        <v>1197</v>
      </c>
    </row>
    <row r="47" spans="1:2" x14ac:dyDescent="0.25">
      <c r="A47" s="35" t="s">
        <v>1182</v>
      </c>
      <c r="B47" t="s">
        <v>1197</v>
      </c>
    </row>
    <row r="48" spans="1:2" x14ac:dyDescent="0.25">
      <c r="A48" s="35" t="s">
        <v>961</v>
      </c>
      <c r="B48" t="s">
        <v>962</v>
      </c>
    </row>
    <row r="49" spans="1:2" x14ac:dyDescent="0.25">
      <c r="A49" s="35" t="s">
        <v>722</v>
      </c>
      <c r="B49" t="s">
        <v>962</v>
      </c>
    </row>
    <row r="50" spans="1:2" x14ac:dyDescent="0.25">
      <c r="A50" s="35" t="s">
        <v>906</v>
      </c>
      <c r="B50" t="s">
        <v>962</v>
      </c>
    </row>
    <row r="51" spans="1:2" x14ac:dyDescent="0.25">
      <c r="A51" s="35" t="s">
        <v>963</v>
      </c>
      <c r="B51" t="s">
        <v>964</v>
      </c>
    </row>
    <row r="52" spans="1:2" x14ac:dyDescent="0.25">
      <c r="A52" s="35" t="s">
        <v>810</v>
      </c>
      <c r="B52" t="s">
        <v>964</v>
      </c>
    </row>
    <row r="53" spans="1:2" x14ac:dyDescent="0.25">
      <c r="A53" s="35" t="s">
        <v>907</v>
      </c>
      <c r="B53" t="s">
        <v>964</v>
      </c>
    </row>
    <row r="54" spans="1:2" x14ac:dyDescent="0.25">
      <c r="A54" s="35" t="s">
        <v>965</v>
      </c>
      <c r="B54" t="s">
        <v>966</v>
      </c>
    </row>
    <row r="55" spans="1:2" x14ac:dyDescent="0.25">
      <c r="A55" s="35" t="s">
        <v>824</v>
      </c>
      <c r="B55" t="s">
        <v>966</v>
      </c>
    </row>
    <row r="56" spans="1:2" x14ac:dyDescent="0.25">
      <c r="A56" s="35" t="s">
        <v>909</v>
      </c>
      <c r="B56" t="s">
        <v>966</v>
      </c>
    </row>
    <row r="57" spans="1:2" x14ac:dyDescent="0.25">
      <c r="A57" s="35" t="s">
        <v>967</v>
      </c>
      <c r="B57" t="s">
        <v>968</v>
      </c>
    </row>
    <row r="58" spans="1:2" x14ac:dyDescent="0.25">
      <c r="A58" s="35" t="s">
        <v>540</v>
      </c>
      <c r="B58" t="s">
        <v>968</v>
      </c>
    </row>
    <row r="59" spans="1:2" x14ac:dyDescent="0.25">
      <c r="A59" s="35" t="s">
        <v>970</v>
      </c>
      <c r="B59" t="s">
        <v>971</v>
      </c>
    </row>
    <row r="60" spans="1:2" x14ac:dyDescent="0.25">
      <c r="A60" s="35" t="s">
        <v>552</v>
      </c>
      <c r="B60" t="s">
        <v>971</v>
      </c>
    </row>
    <row r="61" spans="1:2" x14ac:dyDescent="0.25">
      <c r="A61" s="35" t="s">
        <v>972</v>
      </c>
      <c r="B61" t="s">
        <v>973</v>
      </c>
    </row>
    <row r="62" spans="1:2" x14ac:dyDescent="0.25">
      <c r="A62" s="35" t="s">
        <v>556</v>
      </c>
      <c r="B62" t="s">
        <v>973</v>
      </c>
    </row>
    <row r="63" spans="1:2" x14ac:dyDescent="0.25">
      <c r="A63" s="35" t="s">
        <v>886</v>
      </c>
      <c r="B63" t="s">
        <v>974</v>
      </c>
    </row>
    <row r="64" spans="1:2" x14ac:dyDescent="0.25">
      <c r="A64" s="35" t="s">
        <v>981</v>
      </c>
      <c r="B64" t="s">
        <v>982</v>
      </c>
    </row>
    <row r="65" spans="1:2" x14ac:dyDescent="0.25">
      <c r="A65" s="35" t="s">
        <v>579</v>
      </c>
      <c r="B65" t="s">
        <v>982</v>
      </c>
    </row>
    <row r="66" spans="1:2" x14ac:dyDescent="0.25">
      <c r="A66" s="35" t="s">
        <v>983</v>
      </c>
      <c r="B66" t="s">
        <v>984</v>
      </c>
    </row>
    <row r="67" spans="1:2" x14ac:dyDescent="0.25">
      <c r="A67" s="35" t="s">
        <v>582</v>
      </c>
      <c r="B67" t="s">
        <v>984</v>
      </c>
    </row>
    <row r="68" spans="1:2" x14ac:dyDescent="0.25">
      <c r="A68" s="35" t="s">
        <v>985</v>
      </c>
      <c r="B68" t="s">
        <v>986</v>
      </c>
    </row>
    <row r="69" spans="1:2" x14ac:dyDescent="0.25">
      <c r="A69" s="35" t="s">
        <v>586</v>
      </c>
      <c r="B69" t="s">
        <v>986</v>
      </c>
    </row>
    <row r="70" spans="1:2" x14ac:dyDescent="0.25">
      <c r="A70" s="35" t="s">
        <v>987</v>
      </c>
      <c r="B70" t="s">
        <v>988</v>
      </c>
    </row>
    <row r="71" spans="1:2" x14ac:dyDescent="0.25">
      <c r="A71" s="35" t="s">
        <v>590</v>
      </c>
      <c r="B71" t="s">
        <v>988</v>
      </c>
    </row>
    <row r="72" spans="1:2" x14ac:dyDescent="0.25">
      <c r="A72" s="35" t="s">
        <v>989</v>
      </c>
      <c r="B72" t="s">
        <v>990</v>
      </c>
    </row>
    <row r="73" spans="1:2" x14ac:dyDescent="0.25">
      <c r="A73" s="35" t="s">
        <v>594</v>
      </c>
      <c r="B73" t="s">
        <v>990</v>
      </c>
    </row>
    <row r="74" spans="1:2" x14ac:dyDescent="0.25">
      <c r="A74" s="35" t="s">
        <v>991</v>
      </c>
      <c r="B74" t="s">
        <v>992</v>
      </c>
    </row>
    <row r="75" spans="1:2" x14ac:dyDescent="0.25">
      <c r="A75" s="35" t="s">
        <v>598</v>
      </c>
      <c r="B75" t="s">
        <v>992</v>
      </c>
    </row>
    <row r="76" spans="1:2" x14ac:dyDescent="0.25">
      <c r="A76" s="35" t="s">
        <v>993</v>
      </c>
      <c r="B76" t="s">
        <v>994</v>
      </c>
    </row>
    <row r="77" spans="1:2" x14ac:dyDescent="0.25">
      <c r="A77" s="35" t="s">
        <v>602</v>
      </c>
      <c r="B77" t="s">
        <v>994</v>
      </c>
    </row>
    <row r="78" spans="1:2" x14ac:dyDescent="0.25">
      <c r="A78" s="35" t="s">
        <v>995</v>
      </c>
      <c r="B78" t="s">
        <v>996</v>
      </c>
    </row>
    <row r="79" spans="1:2" x14ac:dyDescent="0.25">
      <c r="A79" s="35" t="s">
        <v>605</v>
      </c>
      <c r="B79" t="s">
        <v>996</v>
      </c>
    </row>
    <row r="80" spans="1:2" x14ac:dyDescent="0.25">
      <c r="A80" s="35" t="s">
        <v>997</v>
      </c>
      <c r="B80" t="s">
        <v>998</v>
      </c>
    </row>
    <row r="81" spans="1:2" x14ac:dyDescent="0.25">
      <c r="A81" s="35" t="s">
        <v>608</v>
      </c>
      <c r="B81" t="s">
        <v>998</v>
      </c>
    </row>
    <row r="82" spans="1:2" x14ac:dyDescent="0.25">
      <c r="A82" s="35" t="s">
        <v>999</v>
      </c>
      <c r="B82" t="s">
        <v>1000</v>
      </c>
    </row>
    <row r="83" spans="1:2" x14ac:dyDescent="0.25">
      <c r="A83" s="35" t="s">
        <v>611</v>
      </c>
      <c r="B83" t="s">
        <v>1000</v>
      </c>
    </row>
    <row r="84" spans="1:2" x14ac:dyDescent="0.25">
      <c r="A84" s="35" t="s">
        <v>1001</v>
      </c>
      <c r="B84" t="s">
        <v>1002</v>
      </c>
    </row>
    <row r="85" spans="1:2" x14ac:dyDescent="0.25">
      <c r="A85" s="35" t="s">
        <v>614</v>
      </c>
      <c r="B85" t="s">
        <v>1002</v>
      </c>
    </row>
    <row r="86" spans="1:2" x14ac:dyDescent="0.25">
      <c r="A86" s="35" t="s">
        <v>1003</v>
      </c>
      <c r="B86" t="s">
        <v>1004</v>
      </c>
    </row>
    <row r="87" spans="1:2" x14ac:dyDescent="0.25">
      <c r="A87" s="35" t="s">
        <v>617</v>
      </c>
      <c r="B87" t="s">
        <v>1004</v>
      </c>
    </row>
    <row r="88" spans="1:2" x14ac:dyDescent="0.25">
      <c r="A88" s="35" t="s">
        <v>1005</v>
      </c>
      <c r="B88" t="s">
        <v>1006</v>
      </c>
    </row>
    <row r="89" spans="1:2" x14ac:dyDescent="0.25">
      <c r="A89" s="35" t="s">
        <v>620</v>
      </c>
      <c r="B89" t="s">
        <v>1006</v>
      </c>
    </row>
    <row r="90" spans="1:2" x14ac:dyDescent="0.25">
      <c r="A90" s="35" t="s">
        <v>1007</v>
      </c>
      <c r="B90" t="s">
        <v>1008</v>
      </c>
    </row>
    <row r="91" spans="1:2" x14ac:dyDescent="0.25">
      <c r="A91" s="35" t="s">
        <v>623</v>
      </c>
      <c r="B91" t="s">
        <v>1008</v>
      </c>
    </row>
    <row r="92" spans="1:2" x14ac:dyDescent="0.25">
      <c r="A92" s="35" t="s">
        <v>1009</v>
      </c>
      <c r="B92" t="s">
        <v>1010</v>
      </c>
    </row>
    <row r="93" spans="1:2" x14ac:dyDescent="0.25">
      <c r="A93" s="35" t="s">
        <v>626</v>
      </c>
      <c r="B93" t="s">
        <v>1010</v>
      </c>
    </row>
    <row r="94" spans="1:2" x14ac:dyDescent="0.25">
      <c r="A94" s="35" t="s">
        <v>1011</v>
      </c>
      <c r="B94" t="s">
        <v>1012</v>
      </c>
    </row>
    <row r="95" spans="1:2" x14ac:dyDescent="0.25">
      <c r="A95" s="35" t="s">
        <v>630</v>
      </c>
      <c r="B95" t="s">
        <v>1012</v>
      </c>
    </row>
    <row r="96" spans="1:2" x14ac:dyDescent="0.25">
      <c r="A96" s="35" t="s">
        <v>1013</v>
      </c>
      <c r="B96" t="s">
        <v>1014</v>
      </c>
    </row>
    <row r="97" spans="1:2" x14ac:dyDescent="0.25">
      <c r="A97" s="35" t="s">
        <v>645</v>
      </c>
      <c r="B97" t="s">
        <v>1014</v>
      </c>
    </row>
    <row r="98" spans="1:2" x14ac:dyDescent="0.25">
      <c r="A98" s="35" t="s">
        <v>1015</v>
      </c>
      <c r="B98" t="s">
        <v>1016</v>
      </c>
    </row>
    <row r="99" spans="1:2" x14ac:dyDescent="0.25">
      <c r="A99" s="35" t="s">
        <v>652</v>
      </c>
      <c r="B99" t="s">
        <v>1016</v>
      </c>
    </row>
    <row r="100" spans="1:2" x14ac:dyDescent="0.25">
      <c r="A100" s="35" t="s">
        <v>1017</v>
      </c>
      <c r="B100" t="s">
        <v>1018</v>
      </c>
    </row>
    <row r="101" spans="1:2" x14ac:dyDescent="0.25">
      <c r="A101" s="35" t="s">
        <v>660</v>
      </c>
      <c r="B101" t="s">
        <v>1018</v>
      </c>
    </row>
    <row r="102" spans="1:2" x14ac:dyDescent="0.25">
      <c r="A102" s="35" t="s">
        <v>1019</v>
      </c>
      <c r="B102" t="s">
        <v>1020</v>
      </c>
    </row>
    <row r="103" spans="1:2" x14ac:dyDescent="0.25">
      <c r="A103" s="35" t="s">
        <v>664</v>
      </c>
      <c r="B103" t="s">
        <v>1020</v>
      </c>
    </row>
    <row r="104" spans="1:2" x14ac:dyDescent="0.25">
      <c r="A104" s="35" t="s">
        <v>1021</v>
      </c>
      <c r="B104" t="s">
        <v>1022</v>
      </c>
    </row>
    <row r="105" spans="1:2" x14ac:dyDescent="0.25">
      <c r="A105" s="35" t="s">
        <v>668</v>
      </c>
      <c r="B105" t="s">
        <v>1022</v>
      </c>
    </row>
    <row r="106" spans="1:2" x14ac:dyDescent="0.25">
      <c r="A106" s="35" t="s">
        <v>1023</v>
      </c>
      <c r="B106" t="s">
        <v>1024</v>
      </c>
    </row>
    <row r="107" spans="1:2" x14ac:dyDescent="0.25">
      <c r="A107" s="35" t="s">
        <v>672</v>
      </c>
      <c r="B107" t="s">
        <v>1024</v>
      </c>
    </row>
    <row r="108" spans="1:2" x14ac:dyDescent="0.25">
      <c r="A108" s="35" t="s">
        <v>1025</v>
      </c>
      <c r="B108" t="s">
        <v>1026</v>
      </c>
    </row>
    <row r="109" spans="1:2" x14ac:dyDescent="0.25">
      <c r="A109" s="35" t="s">
        <v>680</v>
      </c>
      <c r="B109" t="s">
        <v>1026</v>
      </c>
    </row>
    <row r="110" spans="1:2" x14ac:dyDescent="0.25">
      <c r="A110" s="35" t="s">
        <v>1027</v>
      </c>
      <c r="B110" t="s">
        <v>1028</v>
      </c>
    </row>
    <row r="111" spans="1:2" x14ac:dyDescent="0.25">
      <c r="A111" s="35" t="s">
        <v>683</v>
      </c>
      <c r="B111" t="s">
        <v>1028</v>
      </c>
    </row>
    <row r="112" spans="1:2" x14ac:dyDescent="0.25">
      <c r="A112" s="35" t="s">
        <v>1029</v>
      </c>
      <c r="B112" t="s">
        <v>1030</v>
      </c>
    </row>
    <row r="113" spans="1:2" x14ac:dyDescent="0.25">
      <c r="A113" s="35" t="s">
        <v>686</v>
      </c>
      <c r="B113" t="s">
        <v>1030</v>
      </c>
    </row>
    <row r="114" spans="1:2" x14ac:dyDescent="0.25">
      <c r="A114" s="35" t="s">
        <v>1031</v>
      </c>
      <c r="B114" t="s">
        <v>1032</v>
      </c>
    </row>
    <row r="115" spans="1:2" x14ac:dyDescent="0.25">
      <c r="A115" s="35" t="s">
        <v>690</v>
      </c>
      <c r="B115" t="s">
        <v>1032</v>
      </c>
    </row>
    <row r="116" spans="1:2" x14ac:dyDescent="0.25">
      <c r="A116" s="35" t="s">
        <v>1033</v>
      </c>
      <c r="B116" t="s">
        <v>1034</v>
      </c>
    </row>
    <row r="117" spans="1:2" x14ac:dyDescent="0.25">
      <c r="A117" s="35" t="s">
        <v>693</v>
      </c>
      <c r="B117" t="s">
        <v>1034</v>
      </c>
    </row>
    <row r="118" spans="1:2" x14ac:dyDescent="0.25">
      <c r="A118" s="35" t="s">
        <v>1035</v>
      </c>
      <c r="B118" t="s">
        <v>1036</v>
      </c>
    </row>
    <row r="119" spans="1:2" x14ac:dyDescent="0.25">
      <c r="A119" s="35" t="s">
        <v>696</v>
      </c>
      <c r="B119" t="s">
        <v>1036</v>
      </c>
    </row>
    <row r="120" spans="1:2" x14ac:dyDescent="0.25">
      <c r="A120" s="35" t="s">
        <v>1037</v>
      </c>
      <c r="B120" t="s">
        <v>1038</v>
      </c>
    </row>
    <row r="121" spans="1:2" x14ac:dyDescent="0.25">
      <c r="A121" s="35" t="s">
        <v>699</v>
      </c>
      <c r="B121" t="s">
        <v>1038</v>
      </c>
    </row>
    <row r="122" spans="1:2" x14ac:dyDescent="0.25">
      <c r="A122" s="35" t="s">
        <v>1039</v>
      </c>
      <c r="B122" t="s">
        <v>1040</v>
      </c>
    </row>
    <row r="123" spans="1:2" x14ac:dyDescent="0.25">
      <c r="A123" s="35" t="s">
        <v>702</v>
      </c>
      <c r="B123" t="s">
        <v>1040</v>
      </c>
    </row>
    <row r="124" spans="1:2" x14ac:dyDescent="0.25">
      <c r="A124" s="35" t="s">
        <v>1041</v>
      </c>
      <c r="B124" t="s">
        <v>1042</v>
      </c>
    </row>
    <row r="125" spans="1:2" x14ac:dyDescent="0.25">
      <c r="A125" s="35" t="s">
        <v>706</v>
      </c>
      <c r="B125" t="s">
        <v>1042</v>
      </c>
    </row>
    <row r="126" spans="1:2" x14ac:dyDescent="0.25">
      <c r="A126" s="35" t="s">
        <v>1043</v>
      </c>
      <c r="B126" t="s">
        <v>1044</v>
      </c>
    </row>
    <row r="127" spans="1:2" x14ac:dyDescent="0.25">
      <c r="A127" s="35" t="s">
        <v>710</v>
      </c>
      <c r="B127" t="s">
        <v>1044</v>
      </c>
    </row>
    <row r="128" spans="1:2" x14ac:dyDescent="0.25">
      <c r="A128" s="35" t="s">
        <v>1045</v>
      </c>
      <c r="B128" t="s">
        <v>1046</v>
      </c>
    </row>
    <row r="129" spans="1:2" x14ac:dyDescent="0.25">
      <c r="A129" s="35" t="s">
        <v>714</v>
      </c>
      <c r="B129" t="s">
        <v>1046</v>
      </c>
    </row>
    <row r="130" spans="1:2" x14ac:dyDescent="0.25">
      <c r="A130" s="35" t="s">
        <v>1048</v>
      </c>
      <c r="B130" t="s">
        <v>1049</v>
      </c>
    </row>
    <row r="131" spans="1:2" x14ac:dyDescent="0.25">
      <c r="A131" s="35" t="s">
        <v>726</v>
      </c>
      <c r="B131" t="s">
        <v>1049</v>
      </c>
    </row>
    <row r="132" spans="1:2" x14ac:dyDescent="0.25">
      <c r="A132" s="35" t="s">
        <v>1050</v>
      </c>
      <c r="B132" t="s">
        <v>1051</v>
      </c>
    </row>
    <row r="133" spans="1:2" x14ac:dyDescent="0.25">
      <c r="A133" s="35" t="s">
        <v>730</v>
      </c>
      <c r="B133" t="s">
        <v>1051</v>
      </c>
    </row>
    <row r="134" spans="1:2" x14ac:dyDescent="0.25">
      <c r="A134" s="35" t="s">
        <v>1052</v>
      </c>
      <c r="B134" t="s">
        <v>1053</v>
      </c>
    </row>
    <row r="135" spans="1:2" x14ac:dyDescent="0.25">
      <c r="A135" s="35" t="s">
        <v>734</v>
      </c>
      <c r="B135" t="s">
        <v>1053</v>
      </c>
    </row>
    <row r="136" spans="1:2" x14ac:dyDescent="0.25">
      <c r="A136" s="35" t="s">
        <v>1054</v>
      </c>
      <c r="B136" t="s">
        <v>1055</v>
      </c>
    </row>
    <row r="137" spans="1:2" x14ac:dyDescent="0.25">
      <c r="A137" s="35" t="s">
        <v>737</v>
      </c>
      <c r="B137" t="s">
        <v>1055</v>
      </c>
    </row>
    <row r="138" spans="1:2" x14ac:dyDescent="0.25">
      <c r="A138" s="35" t="s">
        <v>1056</v>
      </c>
      <c r="B138" t="s">
        <v>1057</v>
      </c>
    </row>
    <row r="139" spans="1:2" x14ac:dyDescent="0.25">
      <c r="A139" s="35" t="s">
        <v>740</v>
      </c>
      <c r="B139" t="s">
        <v>1057</v>
      </c>
    </row>
    <row r="140" spans="1:2" x14ac:dyDescent="0.25">
      <c r="A140" s="35" t="s">
        <v>1058</v>
      </c>
      <c r="B140" t="s">
        <v>1059</v>
      </c>
    </row>
    <row r="141" spans="1:2" x14ac:dyDescent="0.25">
      <c r="A141" s="35" t="s">
        <v>743</v>
      </c>
      <c r="B141" t="s">
        <v>1059</v>
      </c>
    </row>
    <row r="142" spans="1:2" x14ac:dyDescent="0.25">
      <c r="A142" s="35" t="s">
        <v>1060</v>
      </c>
      <c r="B142" t="s">
        <v>1061</v>
      </c>
    </row>
    <row r="143" spans="1:2" x14ac:dyDescent="0.25">
      <c r="A143" s="35" t="s">
        <v>746</v>
      </c>
      <c r="B143" t="s">
        <v>1061</v>
      </c>
    </row>
    <row r="144" spans="1:2" x14ac:dyDescent="0.25">
      <c r="A144" s="35" t="s">
        <v>1062</v>
      </c>
      <c r="B144" t="s">
        <v>1063</v>
      </c>
    </row>
    <row r="145" spans="1:2" x14ac:dyDescent="0.25">
      <c r="A145" s="35" t="s">
        <v>750</v>
      </c>
      <c r="B145" t="s">
        <v>1063</v>
      </c>
    </row>
    <row r="146" spans="1:2" x14ac:dyDescent="0.25">
      <c r="A146" s="35" t="s">
        <v>1064</v>
      </c>
      <c r="B146" t="s">
        <v>1065</v>
      </c>
    </row>
    <row r="147" spans="1:2" x14ac:dyDescent="0.25">
      <c r="A147" s="35" t="s">
        <v>753</v>
      </c>
      <c r="B147" t="s">
        <v>1065</v>
      </c>
    </row>
    <row r="148" spans="1:2" x14ac:dyDescent="0.25">
      <c r="A148" s="35" t="s">
        <v>1066</v>
      </c>
      <c r="B148" t="s">
        <v>1067</v>
      </c>
    </row>
    <row r="149" spans="1:2" x14ac:dyDescent="0.25">
      <c r="A149" s="35" t="s">
        <v>756</v>
      </c>
      <c r="B149" t="s">
        <v>1067</v>
      </c>
    </row>
    <row r="150" spans="1:2" x14ac:dyDescent="0.25">
      <c r="A150" s="35" t="s">
        <v>1068</v>
      </c>
      <c r="B150" t="s">
        <v>1069</v>
      </c>
    </row>
    <row r="151" spans="1:2" x14ac:dyDescent="0.25">
      <c r="A151" s="35" t="s">
        <v>759</v>
      </c>
      <c r="B151" t="s">
        <v>1069</v>
      </c>
    </row>
    <row r="152" spans="1:2" x14ac:dyDescent="0.25">
      <c r="A152" s="35" t="s">
        <v>1070</v>
      </c>
      <c r="B152" t="s">
        <v>1071</v>
      </c>
    </row>
    <row r="153" spans="1:2" x14ac:dyDescent="0.25">
      <c r="A153" s="35" t="s">
        <v>762</v>
      </c>
      <c r="B153" t="s">
        <v>1071</v>
      </c>
    </row>
    <row r="154" spans="1:2" x14ac:dyDescent="0.25">
      <c r="A154" s="35" t="s">
        <v>1072</v>
      </c>
      <c r="B154" t="s">
        <v>1073</v>
      </c>
    </row>
    <row r="155" spans="1:2" x14ac:dyDescent="0.25">
      <c r="A155" s="35" t="s">
        <v>765</v>
      </c>
      <c r="B155" t="s">
        <v>1073</v>
      </c>
    </row>
    <row r="156" spans="1:2" x14ac:dyDescent="0.25">
      <c r="A156" s="35" t="s">
        <v>1074</v>
      </c>
      <c r="B156" t="s">
        <v>1075</v>
      </c>
    </row>
    <row r="157" spans="1:2" x14ac:dyDescent="0.25">
      <c r="A157" s="35" t="s">
        <v>768</v>
      </c>
      <c r="B157" t="s">
        <v>1075</v>
      </c>
    </row>
    <row r="158" spans="1:2" x14ac:dyDescent="0.25">
      <c r="A158" s="35" t="s">
        <v>1076</v>
      </c>
      <c r="B158" t="s">
        <v>1077</v>
      </c>
    </row>
    <row r="159" spans="1:2" x14ac:dyDescent="0.25">
      <c r="A159" s="35" t="s">
        <v>771</v>
      </c>
      <c r="B159" t="s">
        <v>1077</v>
      </c>
    </row>
    <row r="160" spans="1:2" x14ac:dyDescent="0.25">
      <c r="A160" s="35" t="s">
        <v>1078</v>
      </c>
      <c r="B160" t="s">
        <v>1079</v>
      </c>
    </row>
    <row r="161" spans="1:2" x14ac:dyDescent="0.25">
      <c r="A161" s="35" t="s">
        <v>774</v>
      </c>
      <c r="B161" t="s">
        <v>1079</v>
      </c>
    </row>
    <row r="162" spans="1:2" x14ac:dyDescent="0.25">
      <c r="A162" s="35" t="s">
        <v>1080</v>
      </c>
      <c r="B162" t="s">
        <v>1081</v>
      </c>
    </row>
    <row r="163" spans="1:2" x14ac:dyDescent="0.25">
      <c r="A163" s="35" t="s">
        <v>777</v>
      </c>
      <c r="B163" t="s">
        <v>1081</v>
      </c>
    </row>
    <row r="164" spans="1:2" x14ac:dyDescent="0.25">
      <c r="A164" s="35" t="s">
        <v>1082</v>
      </c>
      <c r="B164" t="s">
        <v>1083</v>
      </c>
    </row>
    <row r="165" spans="1:2" x14ac:dyDescent="0.25">
      <c r="A165" s="35" t="s">
        <v>780</v>
      </c>
      <c r="B165" t="s">
        <v>1083</v>
      </c>
    </row>
    <row r="166" spans="1:2" x14ac:dyDescent="0.25">
      <c r="A166" s="35" t="s">
        <v>1084</v>
      </c>
      <c r="B166" t="s">
        <v>1085</v>
      </c>
    </row>
    <row r="167" spans="1:2" x14ac:dyDescent="0.25">
      <c r="A167" s="35" t="s">
        <v>783</v>
      </c>
      <c r="B167" t="s">
        <v>1085</v>
      </c>
    </row>
    <row r="168" spans="1:2" x14ac:dyDescent="0.25">
      <c r="A168" s="35" t="s">
        <v>1086</v>
      </c>
      <c r="B168" t="s">
        <v>1087</v>
      </c>
    </row>
    <row r="169" spans="1:2" x14ac:dyDescent="0.25">
      <c r="A169" s="35" t="s">
        <v>786</v>
      </c>
      <c r="B169" t="s">
        <v>1087</v>
      </c>
    </row>
    <row r="170" spans="1:2" x14ac:dyDescent="0.25">
      <c r="A170" s="35" t="s">
        <v>1088</v>
      </c>
      <c r="B170" t="s">
        <v>1089</v>
      </c>
    </row>
    <row r="171" spans="1:2" x14ac:dyDescent="0.25">
      <c r="A171" s="35" t="s">
        <v>789</v>
      </c>
      <c r="B171" t="s">
        <v>1089</v>
      </c>
    </row>
    <row r="172" spans="1:2" x14ac:dyDescent="0.25">
      <c r="A172" s="35" t="s">
        <v>1090</v>
      </c>
      <c r="B172" t="s">
        <v>1091</v>
      </c>
    </row>
    <row r="173" spans="1:2" x14ac:dyDescent="0.25">
      <c r="A173" s="35" t="s">
        <v>792</v>
      </c>
      <c r="B173" t="s">
        <v>1091</v>
      </c>
    </row>
    <row r="174" spans="1:2" x14ac:dyDescent="0.25">
      <c r="A174" s="35" t="s">
        <v>1092</v>
      </c>
      <c r="B174" t="s">
        <v>1093</v>
      </c>
    </row>
    <row r="175" spans="1:2" x14ac:dyDescent="0.25">
      <c r="A175" s="35" t="s">
        <v>796</v>
      </c>
      <c r="B175" t="s">
        <v>1093</v>
      </c>
    </row>
    <row r="176" spans="1:2" x14ac:dyDescent="0.25">
      <c r="A176" s="35" t="s">
        <v>1094</v>
      </c>
      <c r="B176" t="s">
        <v>1095</v>
      </c>
    </row>
    <row r="177" spans="1:2" x14ac:dyDescent="0.25">
      <c r="A177" s="35" t="s">
        <v>800</v>
      </c>
      <c r="B177" t="s">
        <v>1095</v>
      </c>
    </row>
    <row r="178" spans="1:2" x14ac:dyDescent="0.25">
      <c r="A178" s="35" t="s">
        <v>1096</v>
      </c>
      <c r="B178" t="s">
        <v>1097</v>
      </c>
    </row>
    <row r="179" spans="1:2" x14ac:dyDescent="0.25">
      <c r="A179" s="35" t="s">
        <v>804</v>
      </c>
      <c r="B179" t="s">
        <v>1097</v>
      </c>
    </row>
    <row r="180" spans="1:2" x14ac:dyDescent="0.25">
      <c r="A180" s="35" t="s">
        <v>1098</v>
      </c>
      <c r="B180" t="s">
        <v>1099</v>
      </c>
    </row>
    <row r="181" spans="1:2" x14ac:dyDescent="0.25">
      <c r="A181" s="35" t="s">
        <v>807</v>
      </c>
      <c r="B181" t="s">
        <v>1099</v>
      </c>
    </row>
    <row r="182" spans="1:2" x14ac:dyDescent="0.25">
      <c r="A182" s="35" t="s">
        <v>1100</v>
      </c>
      <c r="B182" t="s">
        <v>1101</v>
      </c>
    </row>
    <row r="183" spans="1:2" x14ac:dyDescent="0.25">
      <c r="A183" s="35" t="s">
        <v>814</v>
      </c>
      <c r="B183" t="s">
        <v>1101</v>
      </c>
    </row>
    <row r="184" spans="1:2" x14ac:dyDescent="0.25">
      <c r="A184" s="35" t="s">
        <v>1102</v>
      </c>
      <c r="B184" t="s">
        <v>1103</v>
      </c>
    </row>
    <row r="185" spans="1:2" x14ac:dyDescent="0.25">
      <c r="A185" s="35" t="s">
        <v>817</v>
      </c>
      <c r="B185" t="s">
        <v>1103</v>
      </c>
    </row>
    <row r="186" spans="1:2" x14ac:dyDescent="0.25">
      <c r="A186" s="35" t="s">
        <v>1104</v>
      </c>
      <c r="B186" t="s">
        <v>1105</v>
      </c>
    </row>
    <row r="187" spans="1:2" x14ac:dyDescent="0.25">
      <c r="A187" s="35" t="s">
        <v>821</v>
      </c>
      <c r="B187" t="s">
        <v>1105</v>
      </c>
    </row>
    <row r="188" spans="1:2" x14ac:dyDescent="0.25">
      <c r="A188" s="35" t="s">
        <v>1106</v>
      </c>
      <c r="B188" t="s">
        <v>1107</v>
      </c>
    </row>
    <row r="189" spans="1:2" x14ac:dyDescent="0.25">
      <c r="A189" s="35" t="s">
        <v>827</v>
      </c>
      <c r="B189" t="s">
        <v>1107</v>
      </c>
    </row>
    <row r="190" spans="1:2" x14ac:dyDescent="0.25">
      <c r="A190" s="35" t="s">
        <v>1108</v>
      </c>
      <c r="B190" t="s">
        <v>1109</v>
      </c>
    </row>
    <row r="191" spans="1:2" x14ac:dyDescent="0.25">
      <c r="A191" s="35" t="s">
        <v>831</v>
      </c>
      <c r="B191" t="s">
        <v>1109</v>
      </c>
    </row>
    <row r="192" spans="1:2" x14ac:dyDescent="0.25">
      <c r="A192" s="35" t="s">
        <v>1110</v>
      </c>
      <c r="B192" t="s">
        <v>1111</v>
      </c>
    </row>
    <row r="193" spans="1:2" x14ac:dyDescent="0.25">
      <c r="A193" s="35" t="s">
        <v>834</v>
      </c>
      <c r="B193" t="s">
        <v>1111</v>
      </c>
    </row>
    <row r="194" spans="1:2" x14ac:dyDescent="0.25">
      <c r="A194" s="35" t="s">
        <v>1112</v>
      </c>
      <c r="B194" t="s">
        <v>1113</v>
      </c>
    </row>
    <row r="195" spans="1:2" x14ac:dyDescent="0.25">
      <c r="A195" s="35" t="s">
        <v>838</v>
      </c>
      <c r="B195" t="s">
        <v>1113</v>
      </c>
    </row>
    <row r="196" spans="1:2" x14ac:dyDescent="0.25">
      <c r="A196" s="35" t="s">
        <v>1114</v>
      </c>
      <c r="B196" t="s">
        <v>1115</v>
      </c>
    </row>
    <row r="197" spans="1:2" x14ac:dyDescent="0.25">
      <c r="A197" s="35" t="s">
        <v>842</v>
      </c>
      <c r="B197" t="s">
        <v>1115</v>
      </c>
    </row>
    <row r="198" spans="1:2" x14ac:dyDescent="0.25">
      <c r="A198" s="35" t="s">
        <v>1116</v>
      </c>
      <c r="B198" t="s">
        <v>1117</v>
      </c>
    </row>
    <row r="199" spans="1:2" x14ac:dyDescent="0.25">
      <c r="A199" s="35" t="s">
        <v>846</v>
      </c>
      <c r="B199" t="s">
        <v>1117</v>
      </c>
    </row>
    <row r="200" spans="1:2" x14ac:dyDescent="0.25">
      <c r="A200" s="35" t="s">
        <v>1118</v>
      </c>
      <c r="B200" t="s">
        <v>1119</v>
      </c>
    </row>
    <row r="201" spans="1:2" x14ac:dyDescent="0.25">
      <c r="A201" s="35" t="s">
        <v>850</v>
      </c>
      <c r="B201" t="s">
        <v>1119</v>
      </c>
    </row>
    <row r="202" spans="1:2" x14ac:dyDescent="0.25">
      <c r="A202" s="35" t="s">
        <v>1120</v>
      </c>
      <c r="B202" t="s">
        <v>1121</v>
      </c>
    </row>
    <row r="203" spans="1:2" x14ac:dyDescent="0.25">
      <c r="A203" s="35" t="s">
        <v>854</v>
      </c>
      <c r="B203" t="s">
        <v>1121</v>
      </c>
    </row>
    <row r="204" spans="1:2" x14ac:dyDescent="0.25">
      <c r="A204" s="35" t="s">
        <v>1122</v>
      </c>
      <c r="B204" t="s">
        <v>1123</v>
      </c>
    </row>
    <row r="205" spans="1:2" x14ac:dyDescent="0.25">
      <c r="A205" s="35" t="s">
        <v>857</v>
      </c>
      <c r="B205" t="s">
        <v>1123</v>
      </c>
    </row>
    <row r="206" spans="1:2" x14ac:dyDescent="0.25">
      <c r="A206" s="35" t="s">
        <v>860</v>
      </c>
      <c r="B206" t="s">
        <v>1124</v>
      </c>
    </row>
    <row r="207" spans="1:2" x14ac:dyDescent="0.25">
      <c r="A207" s="35" t="s">
        <v>862</v>
      </c>
      <c r="B207" t="s">
        <v>1125</v>
      </c>
    </row>
    <row r="208" spans="1:2" x14ac:dyDescent="0.25">
      <c r="A208" s="35" t="s">
        <v>1126</v>
      </c>
      <c r="B208" t="s">
        <v>1127</v>
      </c>
    </row>
    <row r="209" spans="1:2" x14ac:dyDescent="0.25">
      <c r="A209" s="35" t="s">
        <v>864</v>
      </c>
      <c r="B209" t="s">
        <v>1127</v>
      </c>
    </row>
    <row r="210" spans="1:2" x14ac:dyDescent="0.25">
      <c r="A210" s="35" t="s">
        <v>1128</v>
      </c>
      <c r="B210" t="s">
        <v>1129</v>
      </c>
    </row>
    <row r="211" spans="1:2" x14ac:dyDescent="0.25">
      <c r="A211" s="35" t="s">
        <v>867</v>
      </c>
      <c r="B211" t="s">
        <v>1129</v>
      </c>
    </row>
    <row r="212" spans="1:2" x14ac:dyDescent="0.25">
      <c r="A212" s="35" t="s">
        <v>1130</v>
      </c>
      <c r="B212" t="s">
        <v>1131</v>
      </c>
    </row>
    <row r="213" spans="1:2" x14ac:dyDescent="0.25">
      <c r="A213" s="35" t="s">
        <v>870</v>
      </c>
      <c r="B213" t="s">
        <v>1131</v>
      </c>
    </row>
    <row r="214" spans="1:2" x14ac:dyDescent="0.25">
      <c r="A214" s="35" t="s">
        <v>1132</v>
      </c>
      <c r="B214" t="s">
        <v>1133</v>
      </c>
    </row>
    <row r="215" spans="1:2" x14ac:dyDescent="0.25">
      <c r="A215" s="35" t="s">
        <v>873</v>
      </c>
      <c r="B215" t="s">
        <v>1133</v>
      </c>
    </row>
    <row r="216" spans="1:2" x14ac:dyDescent="0.25">
      <c r="A216" s="35" t="s">
        <v>1134</v>
      </c>
      <c r="B216" t="s">
        <v>1135</v>
      </c>
    </row>
    <row r="217" spans="1:2" x14ac:dyDescent="0.25">
      <c r="A217" s="35" t="s">
        <v>876</v>
      </c>
      <c r="B217" t="s">
        <v>1135</v>
      </c>
    </row>
    <row r="218" spans="1:2" x14ac:dyDescent="0.25">
      <c r="A218" s="35" t="s">
        <v>1136</v>
      </c>
      <c r="B218" t="s">
        <v>1137</v>
      </c>
    </row>
    <row r="219" spans="1:2" x14ac:dyDescent="0.25">
      <c r="A219" s="35" t="s">
        <v>879</v>
      </c>
      <c r="B219" t="s">
        <v>1137</v>
      </c>
    </row>
    <row r="220" spans="1:2" x14ac:dyDescent="0.25">
      <c r="A220" s="35" t="s">
        <v>890</v>
      </c>
      <c r="B220" t="s">
        <v>1138</v>
      </c>
    </row>
    <row r="221" spans="1:2" x14ac:dyDescent="0.25">
      <c r="A221" s="35" t="s">
        <v>892</v>
      </c>
      <c r="B221" t="s">
        <v>1139</v>
      </c>
    </row>
    <row r="222" spans="1:2" x14ac:dyDescent="0.25">
      <c r="A222" s="35" t="s">
        <v>904</v>
      </c>
      <c r="B222" t="s">
        <v>1140</v>
      </c>
    </row>
    <row r="223" spans="1:2" x14ac:dyDescent="0.25">
      <c r="A223" s="35" t="s">
        <v>921</v>
      </c>
      <c r="B223" t="s">
        <v>1141</v>
      </c>
    </row>
    <row r="224" spans="1:2" x14ac:dyDescent="0.25">
      <c r="A224" s="35" t="s">
        <v>1151</v>
      </c>
      <c r="B224" t="s">
        <v>1198</v>
      </c>
    </row>
    <row r="225" spans="1:2" x14ac:dyDescent="0.25">
      <c r="A225" s="35" t="s">
        <v>1154</v>
      </c>
      <c r="B225" t="s">
        <v>1199</v>
      </c>
    </row>
    <row r="226" spans="1:2" x14ac:dyDescent="0.25">
      <c r="A226" s="35" t="s">
        <v>1156</v>
      </c>
      <c r="B226" t="s">
        <v>1200</v>
      </c>
    </row>
    <row r="227" spans="1:2" x14ac:dyDescent="0.25">
      <c r="A227" s="35" t="s">
        <v>1158</v>
      </c>
      <c r="B227" t="s">
        <v>1201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6BB2-3BCE-4932-9CDE-C045A24D2FF6}">
  <dimension ref="A1:G229"/>
  <sheetViews>
    <sheetView workbookViewId="0"/>
  </sheetViews>
  <sheetFormatPr defaultRowHeight="15" x14ac:dyDescent="0.25"/>
  <sheetData>
    <row r="1" spans="1:7" x14ac:dyDescent="0.25">
      <c r="A1" t="s">
        <v>537</v>
      </c>
      <c r="B1" t="s">
        <v>538</v>
      </c>
      <c r="F1" t="s">
        <v>537</v>
      </c>
      <c r="G1" t="s">
        <v>538</v>
      </c>
    </row>
    <row r="2" spans="1:7" x14ac:dyDescent="0.25">
      <c r="A2" t="s">
        <v>472</v>
      </c>
      <c r="B2" t="s">
        <v>473</v>
      </c>
      <c r="F2" t="s">
        <v>27</v>
      </c>
      <c r="G2" t="s">
        <v>28</v>
      </c>
    </row>
    <row r="3" spans="1:7" x14ac:dyDescent="0.25">
      <c r="A3" t="s">
        <v>474</v>
      </c>
      <c r="B3" t="s">
        <v>475</v>
      </c>
      <c r="F3" t="s">
        <v>29</v>
      </c>
      <c r="G3" t="s">
        <v>30</v>
      </c>
    </row>
    <row r="4" spans="1:7" x14ac:dyDescent="0.25">
      <c r="A4" t="s">
        <v>476</v>
      </c>
      <c r="B4" t="s">
        <v>477</v>
      </c>
      <c r="F4" t="s">
        <v>32</v>
      </c>
      <c r="G4" t="s">
        <v>33</v>
      </c>
    </row>
    <row r="5" spans="1:7" x14ac:dyDescent="0.25">
      <c r="A5" t="s">
        <v>478</v>
      </c>
      <c r="B5" t="s">
        <v>479</v>
      </c>
      <c r="F5" t="s">
        <v>34</v>
      </c>
      <c r="G5" t="s">
        <v>35</v>
      </c>
    </row>
    <row r="6" spans="1:7" x14ac:dyDescent="0.25">
      <c r="A6" t="s">
        <v>480</v>
      </c>
      <c r="B6" t="s">
        <v>481</v>
      </c>
      <c r="F6" t="s">
        <v>36</v>
      </c>
      <c r="G6" t="s">
        <v>37</v>
      </c>
    </row>
    <row r="7" spans="1:7" x14ac:dyDescent="0.25">
      <c r="A7" t="s">
        <v>482</v>
      </c>
      <c r="B7" t="s">
        <v>483</v>
      </c>
      <c r="F7" t="s">
        <v>38</v>
      </c>
      <c r="G7" t="s">
        <v>39</v>
      </c>
    </row>
    <row r="8" spans="1:7" x14ac:dyDescent="0.25">
      <c r="A8" t="s">
        <v>485</v>
      </c>
      <c r="B8" t="s">
        <v>486</v>
      </c>
      <c r="F8" t="s">
        <v>40</v>
      </c>
      <c r="G8" t="s">
        <v>41</v>
      </c>
    </row>
    <row r="9" spans="1:7" x14ac:dyDescent="0.25">
      <c r="A9" t="s">
        <v>487</v>
      </c>
      <c r="B9" t="s">
        <v>488</v>
      </c>
      <c r="F9" t="s">
        <v>42</v>
      </c>
      <c r="G9" t="s">
        <v>43</v>
      </c>
    </row>
    <row r="10" spans="1:7" x14ac:dyDescent="0.25">
      <c r="A10" t="s">
        <v>490</v>
      </c>
      <c r="B10" t="s">
        <v>491</v>
      </c>
      <c r="F10" t="s">
        <v>44</v>
      </c>
      <c r="G10" t="s">
        <v>45</v>
      </c>
    </row>
    <row r="11" spans="1:7" x14ac:dyDescent="0.25">
      <c r="A11" t="s">
        <v>492</v>
      </c>
      <c r="B11" t="s">
        <v>493</v>
      </c>
      <c r="F11" t="s">
        <v>46</v>
      </c>
      <c r="G11" t="s">
        <v>47</v>
      </c>
    </row>
    <row r="12" spans="1:7" x14ac:dyDescent="0.25">
      <c r="A12" t="s">
        <v>494</v>
      </c>
      <c r="B12" t="s">
        <v>495</v>
      </c>
      <c r="F12" t="s">
        <v>48</v>
      </c>
      <c r="G12" t="s">
        <v>49</v>
      </c>
    </row>
    <row r="13" spans="1:7" x14ac:dyDescent="0.25">
      <c r="A13" t="s">
        <v>497</v>
      </c>
      <c r="B13" t="s">
        <v>498</v>
      </c>
      <c r="F13" t="s">
        <v>50</v>
      </c>
      <c r="G13" t="s">
        <v>51</v>
      </c>
    </row>
    <row r="14" spans="1:7" x14ac:dyDescent="0.25">
      <c r="A14" t="s">
        <v>499</v>
      </c>
      <c r="B14" t="s">
        <v>500</v>
      </c>
      <c r="F14" t="s">
        <v>52</v>
      </c>
      <c r="G14" t="s">
        <v>53</v>
      </c>
    </row>
    <row r="15" spans="1:7" x14ac:dyDescent="0.25">
      <c r="A15" t="s">
        <v>501</v>
      </c>
      <c r="B15" t="s">
        <v>502</v>
      </c>
      <c r="F15" t="s">
        <v>54</v>
      </c>
      <c r="G15" t="s">
        <v>55</v>
      </c>
    </row>
    <row r="16" spans="1:7" x14ac:dyDescent="0.25">
      <c r="A16" t="s">
        <v>503</v>
      </c>
      <c r="B16" t="s">
        <v>504</v>
      </c>
      <c r="F16" t="s">
        <v>56</v>
      </c>
      <c r="G16" t="s">
        <v>57</v>
      </c>
    </row>
    <row r="17" spans="1:7" x14ac:dyDescent="0.25">
      <c r="A17" t="s">
        <v>507</v>
      </c>
      <c r="B17" t="s">
        <v>508</v>
      </c>
      <c r="F17" t="s">
        <v>58</v>
      </c>
      <c r="G17" t="s">
        <v>59</v>
      </c>
    </row>
    <row r="18" spans="1:7" x14ac:dyDescent="0.25">
      <c r="A18" t="s">
        <v>509</v>
      </c>
      <c r="B18" t="s">
        <v>510</v>
      </c>
      <c r="F18" t="s">
        <v>60</v>
      </c>
      <c r="G18" t="s">
        <v>61</v>
      </c>
    </row>
    <row r="19" spans="1:7" x14ac:dyDescent="0.25">
      <c r="A19" t="s">
        <v>511</v>
      </c>
      <c r="B19" t="s">
        <v>512</v>
      </c>
      <c r="F19" t="s">
        <v>62</v>
      </c>
      <c r="G19" t="s">
        <v>63</v>
      </c>
    </row>
    <row r="20" spans="1:7" x14ac:dyDescent="0.25">
      <c r="A20" t="s">
        <v>513</v>
      </c>
      <c r="B20" t="s">
        <v>514</v>
      </c>
      <c r="F20" t="s">
        <v>64</v>
      </c>
      <c r="G20" t="s">
        <v>65</v>
      </c>
    </row>
    <row r="21" spans="1:7" x14ac:dyDescent="0.25">
      <c r="A21" t="s">
        <v>515</v>
      </c>
      <c r="B21" t="s">
        <v>516</v>
      </c>
      <c r="F21" t="s">
        <v>66</v>
      </c>
      <c r="G21" t="s">
        <v>67</v>
      </c>
    </row>
    <row r="22" spans="1:7" x14ac:dyDescent="0.25">
      <c r="A22" t="s">
        <v>517</v>
      </c>
      <c r="B22" t="s">
        <v>518</v>
      </c>
      <c r="F22" t="s">
        <v>68</v>
      </c>
      <c r="G22" t="s">
        <v>69</v>
      </c>
    </row>
    <row r="23" spans="1:7" x14ac:dyDescent="0.25">
      <c r="A23" t="s">
        <v>519</v>
      </c>
      <c r="B23" t="s">
        <v>520</v>
      </c>
      <c r="F23" t="s">
        <v>70</v>
      </c>
      <c r="G23" t="s">
        <v>71</v>
      </c>
    </row>
    <row r="24" spans="1:7" x14ac:dyDescent="0.25">
      <c r="A24" t="s">
        <v>521</v>
      </c>
      <c r="B24" t="s">
        <v>522</v>
      </c>
      <c r="F24" t="s">
        <v>72</v>
      </c>
      <c r="G24" t="s">
        <v>73</v>
      </c>
    </row>
    <row r="25" spans="1:7" x14ac:dyDescent="0.25">
      <c r="A25" t="s">
        <v>523</v>
      </c>
      <c r="B25" t="s">
        <v>524</v>
      </c>
      <c r="F25" t="s">
        <v>74</v>
      </c>
      <c r="G25" t="s">
        <v>75</v>
      </c>
    </row>
    <row r="26" spans="1:7" x14ac:dyDescent="0.25">
      <c r="A26" t="s">
        <v>525</v>
      </c>
      <c r="B26" t="s">
        <v>526</v>
      </c>
      <c r="F26" t="s">
        <v>76</v>
      </c>
      <c r="G26" t="s">
        <v>77</v>
      </c>
    </row>
    <row r="27" spans="1:7" x14ac:dyDescent="0.25">
      <c r="A27" t="s">
        <v>529</v>
      </c>
      <c r="B27" t="s">
        <v>530</v>
      </c>
      <c r="F27" t="s">
        <v>78</v>
      </c>
      <c r="G27" t="s">
        <v>79</v>
      </c>
    </row>
    <row r="28" spans="1:7" x14ac:dyDescent="0.25">
      <c r="A28" t="s">
        <v>531</v>
      </c>
      <c r="B28" t="s">
        <v>532</v>
      </c>
      <c r="F28" t="s">
        <v>80</v>
      </c>
      <c r="G28" t="s">
        <v>81</v>
      </c>
    </row>
    <row r="29" spans="1:7" x14ac:dyDescent="0.25">
      <c r="A29" t="s">
        <v>533</v>
      </c>
      <c r="B29" t="s">
        <v>534</v>
      </c>
      <c r="F29" t="s">
        <v>82</v>
      </c>
      <c r="G29" t="s">
        <v>83</v>
      </c>
    </row>
    <row r="30" spans="1:7" x14ac:dyDescent="0.25">
      <c r="A30" t="s">
        <v>535</v>
      </c>
      <c r="B30" t="s">
        <v>536</v>
      </c>
      <c r="F30" t="s">
        <v>84</v>
      </c>
      <c r="G30" t="s">
        <v>85</v>
      </c>
    </row>
    <row r="31" spans="1:7" x14ac:dyDescent="0.25">
      <c r="F31" t="s">
        <v>86</v>
      </c>
      <c r="G31" t="s">
        <v>87</v>
      </c>
    </row>
    <row r="32" spans="1:7" x14ac:dyDescent="0.25">
      <c r="F32" t="s">
        <v>88</v>
      </c>
      <c r="G32" t="s">
        <v>89</v>
      </c>
    </row>
    <row r="33" spans="6:7" x14ac:dyDescent="0.25">
      <c r="F33" t="s">
        <v>90</v>
      </c>
      <c r="G33" t="s">
        <v>91</v>
      </c>
    </row>
    <row r="34" spans="6:7" x14ac:dyDescent="0.25">
      <c r="F34" t="s">
        <v>92</v>
      </c>
      <c r="G34" t="s">
        <v>93</v>
      </c>
    </row>
    <row r="35" spans="6:7" x14ac:dyDescent="0.25">
      <c r="F35" t="s">
        <v>94</v>
      </c>
      <c r="G35" t="s">
        <v>95</v>
      </c>
    </row>
    <row r="36" spans="6:7" x14ac:dyDescent="0.25">
      <c r="F36" t="s">
        <v>96</v>
      </c>
      <c r="G36" t="s">
        <v>97</v>
      </c>
    </row>
    <row r="37" spans="6:7" x14ac:dyDescent="0.25">
      <c r="F37" t="s">
        <v>98</v>
      </c>
      <c r="G37" t="s">
        <v>99</v>
      </c>
    </row>
    <row r="38" spans="6:7" x14ac:dyDescent="0.25">
      <c r="F38" t="s">
        <v>100</v>
      </c>
      <c r="G38" t="s">
        <v>101</v>
      </c>
    </row>
    <row r="39" spans="6:7" x14ac:dyDescent="0.25">
      <c r="F39" t="s">
        <v>102</v>
      </c>
      <c r="G39" t="s">
        <v>103</v>
      </c>
    </row>
    <row r="40" spans="6:7" x14ac:dyDescent="0.25">
      <c r="F40" t="s">
        <v>104</v>
      </c>
      <c r="G40" t="s">
        <v>105</v>
      </c>
    </row>
    <row r="41" spans="6:7" x14ac:dyDescent="0.25">
      <c r="F41" t="s">
        <v>106</v>
      </c>
      <c r="G41" t="s">
        <v>107</v>
      </c>
    </row>
    <row r="42" spans="6:7" x14ac:dyDescent="0.25">
      <c r="F42" t="s">
        <v>108</v>
      </c>
      <c r="G42" t="s">
        <v>109</v>
      </c>
    </row>
    <row r="43" spans="6:7" x14ac:dyDescent="0.25">
      <c r="F43" t="s">
        <v>110</v>
      </c>
      <c r="G43" t="s">
        <v>111</v>
      </c>
    </row>
    <row r="44" spans="6:7" x14ac:dyDescent="0.25">
      <c r="F44" t="s">
        <v>112</v>
      </c>
      <c r="G44" t="s">
        <v>113</v>
      </c>
    </row>
    <row r="45" spans="6:7" x14ac:dyDescent="0.25">
      <c r="F45" t="s">
        <v>114</v>
      </c>
      <c r="G45" t="s">
        <v>115</v>
      </c>
    </row>
    <row r="46" spans="6:7" x14ac:dyDescent="0.25">
      <c r="F46" t="s">
        <v>116</v>
      </c>
      <c r="G46" t="s">
        <v>117</v>
      </c>
    </row>
    <row r="47" spans="6:7" x14ac:dyDescent="0.25">
      <c r="F47" t="s">
        <v>118</v>
      </c>
      <c r="G47" t="s">
        <v>119</v>
      </c>
    </row>
    <row r="48" spans="6:7" x14ac:dyDescent="0.25">
      <c r="F48" t="s">
        <v>120</v>
      </c>
      <c r="G48" t="s">
        <v>121</v>
      </c>
    </row>
    <row r="49" spans="6:7" x14ac:dyDescent="0.25">
      <c r="F49" t="s">
        <v>122</v>
      </c>
      <c r="G49" t="s">
        <v>123</v>
      </c>
    </row>
    <row r="50" spans="6:7" x14ac:dyDescent="0.25">
      <c r="F50" t="s">
        <v>124</v>
      </c>
      <c r="G50" t="s">
        <v>125</v>
      </c>
    </row>
    <row r="51" spans="6:7" x14ac:dyDescent="0.25">
      <c r="F51" t="s">
        <v>126</v>
      </c>
      <c r="G51" t="s">
        <v>127</v>
      </c>
    </row>
    <row r="52" spans="6:7" x14ac:dyDescent="0.25">
      <c r="F52" t="s">
        <v>128</v>
      </c>
      <c r="G52" t="s">
        <v>129</v>
      </c>
    </row>
    <row r="53" spans="6:7" x14ac:dyDescent="0.25">
      <c r="F53" t="s">
        <v>130</v>
      </c>
      <c r="G53" t="s">
        <v>131</v>
      </c>
    </row>
    <row r="54" spans="6:7" x14ac:dyDescent="0.25">
      <c r="F54" t="s">
        <v>132</v>
      </c>
      <c r="G54" t="s">
        <v>133</v>
      </c>
    </row>
    <row r="55" spans="6:7" x14ac:dyDescent="0.25">
      <c r="F55" t="s">
        <v>134</v>
      </c>
      <c r="G55" t="s">
        <v>135</v>
      </c>
    </row>
    <row r="56" spans="6:7" x14ac:dyDescent="0.25">
      <c r="F56" t="s">
        <v>136</v>
      </c>
      <c r="G56" t="s">
        <v>137</v>
      </c>
    </row>
    <row r="57" spans="6:7" x14ac:dyDescent="0.25">
      <c r="F57" t="s">
        <v>138</v>
      </c>
      <c r="G57" t="s">
        <v>139</v>
      </c>
    </row>
    <row r="58" spans="6:7" x14ac:dyDescent="0.25">
      <c r="F58" t="s">
        <v>140</v>
      </c>
      <c r="G58" t="s">
        <v>141</v>
      </c>
    </row>
    <row r="59" spans="6:7" x14ac:dyDescent="0.25">
      <c r="F59" t="s">
        <v>142</v>
      </c>
      <c r="G59" t="s">
        <v>143</v>
      </c>
    </row>
    <row r="60" spans="6:7" x14ac:dyDescent="0.25">
      <c r="F60" t="s">
        <v>144</v>
      </c>
      <c r="G60" t="s">
        <v>145</v>
      </c>
    </row>
    <row r="61" spans="6:7" x14ac:dyDescent="0.25">
      <c r="F61" t="s">
        <v>146</v>
      </c>
      <c r="G61" t="s">
        <v>147</v>
      </c>
    </row>
    <row r="62" spans="6:7" x14ac:dyDescent="0.25">
      <c r="F62" t="s">
        <v>148</v>
      </c>
      <c r="G62" t="s">
        <v>149</v>
      </c>
    </row>
    <row r="63" spans="6:7" x14ac:dyDescent="0.25">
      <c r="F63" t="s">
        <v>150</v>
      </c>
      <c r="G63" t="s">
        <v>151</v>
      </c>
    </row>
    <row r="64" spans="6:7" x14ac:dyDescent="0.25">
      <c r="F64" t="s">
        <v>152</v>
      </c>
      <c r="G64" t="s">
        <v>153</v>
      </c>
    </row>
    <row r="65" spans="6:7" x14ac:dyDescent="0.25">
      <c r="F65" t="s">
        <v>154</v>
      </c>
      <c r="G65" t="s">
        <v>155</v>
      </c>
    </row>
    <row r="66" spans="6:7" x14ac:dyDescent="0.25">
      <c r="F66" t="s">
        <v>156</v>
      </c>
      <c r="G66" t="s">
        <v>157</v>
      </c>
    </row>
    <row r="67" spans="6:7" x14ac:dyDescent="0.25">
      <c r="F67" t="s">
        <v>158</v>
      </c>
      <c r="G67" t="s">
        <v>159</v>
      </c>
    </row>
    <row r="68" spans="6:7" x14ac:dyDescent="0.25">
      <c r="F68" t="s">
        <v>160</v>
      </c>
      <c r="G68" t="s">
        <v>161</v>
      </c>
    </row>
    <row r="69" spans="6:7" x14ac:dyDescent="0.25">
      <c r="F69" t="s">
        <v>162</v>
      </c>
      <c r="G69" t="s">
        <v>163</v>
      </c>
    </row>
    <row r="70" spans="6:7" x14ac:dyDescent="0.25">
      <c r="F70" t="s">
        <v>164</v>
      </c>
      <c r="G70" t="s">
        <v>165</v>
      </c>
    </row>
    <row r="71" spans="6:7" x14ac:dyDescent="0.25">
      <c r="F71" t="s">
        <v>166</v>
      </c>
      <c r="G71" t="s">
        <v>167</v>
      </c>
    </row>
    <row r="72" spans="6:7" x14ac:dyDescent="0.25">
      <c r="F72" t="s">
        <v>168</v>
      </c>
      <c r="G72" t="s">
        <v>169</v>
      </c>
    </row>
    <row r="73" spans="6:7" x14ac:dyDescent="0.25">
      <c r="F73" t="s">
        <v>170</v>
      </c>
      <c r="G73" t="s">
        <v>171</v>
      </c>
    </row>
    <row r="74" spans="6:7" x14ac:dyDescent="0.25">
      <c r="F74" t="s">
        <v>172</v>
      </c>
      <c r="G74" t="s">
        <v>173</v>
      </c>
    </row>
    <row r="75" spans="6:7" x14ac:dyDescent="0.25">
      <c r="F75" t="s">
        <v>174</v>
      </c>
      <c r="G75" t="s">
        <v>175</v>
      </c>
    </row>
    <row r="76" spans="6:7" x14ac:dyDescent="0.25">
      <c r="F76" t="s">
        <v>176</v>
      </c>
      <c r="G76" t="s">
        <v>177</v>
      </c>
    </row>
    <row r="77" spans="6:7" x14ac:dyDescent="0.25">
      <c r="F77" t="s">
        <v>178</v>
      </c>
      <c r="G77" t="s">
        <v>179</v>
      </c>
    </row>
    <row r="78" spans="6:7" x14ac:dyDescent="0.25">
      <c r="F78" t="s">
        <v>180</v>
      </c>
      <c r="G78" t="s">
        <v>181</v>
      </c>
    </row>
    <row r="79" spans="6:7" x14ac:dyDescent="0.25">
      <c r="F79" t="s">
        <v>182</v>
      </c>
      <c r="G79" t="s">
        <v>183</v>
      </c>
    </row>
    <row r="80" spans="6:7" x14ac:dyDescent="0.25">
      <c r="F80" t="s">
        <v>184</v>
      </c>
      <c r="G80" t="s">
        <v>185</v>
      </c>
    </row>
    <row r="81" spans="6:7" x14ac:dyDescent="0.25">
      <c r="F81" t="s">
        <v>186</v>
      </c>
      <c r="G81" t="s">
        <v>187</v>
      </c>
    </row>
    <row r="82" spans="6:7" x14ac:dyDescent="0.25">
      <c r="F82" t="s">
        <v>188</v>
      </c>
      <c r="G82" t="s">
        <v>189</v>
      </c>
    </row>
    <row r="83" spans="6:7" x14ac:dyDescent="0.25">
      <c r="F83" t="s">
        <v>190</v>
      </c>
      <c r="G83" t="s">
        <v>191</v>
      </c>
    </row>
    <row r="84" spans="6:7" x14ac:dyDescent="0.25">
      <c r="F84" t="s">
        <v>192</v>
      </c>
      <c r="G84" t="s">
        <v>193</v>
      </c>
    </row>
    <row r="85" spans="6:7" x14ac:dyDescent="0.25">
      <c r="F85" t="s">
        <v>194</v>
      </c>
      <c r="G85" t="s">
        <v>195</v>
      </c>
    </row>
    <row r="86" spans="6:7" x14ac:dyDescent="0.25">
      <c r="F86" t="s">
        <v>196</v>
      </c>
      <c r="G86" t="s">
        <v>197</v>
      </c>
    </row>
    <row r="87" spans="6:7" x14ac:dyDescent="0.25">
      <c r="F87" t="s">
        <v>198</v>
      </c>
      <c r="G87" t="s">
        <v>199</v>
      </c>
    </row>
    <row r="88" spans="6:7" x14ac:dyDescent="0.25">
      <c r="F88" t="s">
        <v>200</v>
      </c>
      <c r="G88" t="s">
        <v>201</v>
      </c>
    </row>
    <row r="89" spans="6:7" x14ac:dyDescent="0.25">
      <c r="F89" t="s">
        <v>202</v>
      </c>
      <c r="G89" t="s">
        <v>203</v>
      </c>
    </row>
    <row r="90" spans="6:7" x14ac:dyDescent="0.25">
      <c r="F90" t="s">
        <v>204</v>
      </c>
      <c r="G90" t="s">
        <v>205</v>
      </c>
    </row>
    <row r="91" spans="6:7" x14ac:dyDescent="0.25">
      <c r="F91" t="s">
        <v>206</v>
      </c>
      <c r="G91" t="s">
        <v>207</v>
      </c>
    </row>
    <row r="92" spans="6:7" x14ac:dyDescent="0.25">
      <c r="F92" t="s">
        <v>208</v>
      </c>
      <c r="G92" t="s">
        <v>209</v>
      </c>
    </row>
    <row r="93" spans="6:7" x14ac:dyDescent="0.25">
      <c r="F93" t="s">
        <v>210</v>
      </c>
      <c r="G93" t="s">
        <v>211</v>
      </c>
    </row>
    <row r="94" spans="6:7" x14ac:dyDescent="0.25">
      <c r="F94" t="s">
        <v>212</v>
      </c>
      <c r="G94" t="s">
        <v>213</v>
      </c>
    </row>
    <row r="95" spans="6:7" x14ac:dyDescent="0.25">
      <c r="F95" t="s">
        <v>214</v>
      </c>
      <c r="G95" t="s">
        <v>215</v>
      </c>
    </row>
    <row r="96" spans="6:7" x14ac:dyDescent="0.25">
      <c r="F96" t="s">
        <v>216</v>
      </c>
      <c r="G96" t="s">
        <v>217</v>
      </c>
    </row>
    <row r="97" spans="6:7" x14ac:dyDescent="0.25">
      <c r="F97" t="s">
        <v>218</v>
      </c>
      <c r="G97" t="s">
        <v>219</v>
      </c>
    </row>
    <row r="98" spans="6:7" x14ac:dyDescent="0.25">
      <c r="F98" t="s">
        <v>220</v>
      </c>
      <c r="G98" t="s">
        <v>221</v>
      </c>
    </row>
    <row r="99" spans="6:7" x14ac:dyDescent="0.25">
      <c r="F99" t="s">
        <v>222</v>
      </c>
      <c r="G99" t="s">
        <v>223</v>
      </c>
    </row>
    <row r="100" spans="6:7" x14ac:dyDescent="0.25">
      <c r="F100" t="s">
        <v>224</v>
      </c>
      <c r="G100" t="s">
        <v>225</v>
      </c>
    </row>
    <row r="101" spans="6:7" x14ac:dyDescent="0.25">
      <c r="F101" t="s">
        <v>226</v>
      </c>
      <c r="G101" t="s">
        <v>227</v>
      </c>
    </row>
    <row r="102" spans="6:7" x14ac:dyDescent="0.25">
      <c r="F102" t="s">
        <v>228</v>
      </c>
      <c r="G102" t="s">
        <v>229</v>
      </c>
    </row>
    <row r="103" spans="6:7" x14ac:dyDescent="0.25">
      <c r="F103" t="s">
        <v>230</v>
      </c>
      <c r="G103" t="s">
        <v>231</v>
      </c>
    </row>
    <row r="104" spans="6:7" x14ac:dyDescent="0.25">
      <c r="F104" t="s">
        <v>232</v>
      </c>
      <c r="G104" t="s">
        <v>233</v>
      </c>
    </row>
    <row r="105" spans="6:7" x14ac:dyDescent="0.25">
      <c r="F105" t="s">
        <v>234</v>
      </c>
      <c r="G105" t="s">
        <v>235</v>
      </c>
    </row>
    <row r="106" spans="6:7" x14ac:dyDescent="0.25">
      <c r="F106" t="s">
        <v>236</v>
      </c>
      <c r="G106" t="s">
        <v>237</v>
      </c>
    </row>
    <row r="107" spans="6:7" x14ac:dyDescent="0.25">
      <c r="F107" t="s">
        <v>238</v>
      </c>
      <c r="G107" t="s">
        <v>239</v>
      </c>
    </row>
    <row r="108" spans="6:7" x14ac:dyDescent="0.25">
      <c r="F108" t="s">
        <v>240</v>
      </c>
      <c r="G108" t="s">
        <v>241</v>
      </c>
    </row>
    <row r="109" spans="6:7" x14ac:dyDescent="0.25">
      <c r="F109" t="s">
        <v>242</v>
      </c>
      <c r="G109" t="s">
        <v>243</v>
      </c>
    </row>
    <row r="110" spans="6:7" x14ac:dyDescent="0.25">
      <c r="F110" t="s">
        <v>244</v>
      </c>
      <c r="G110" t="s">
        <v>245</v>
      </c>
    </row>
    <row r="111" spans="6:7" x14ac:dyDescent="0.25">
      <c r="F111" t="s">
        <v>246</v>
      </c>
      <c r="G111" t="s">
        <v>247</v>
      </c>
    </row>
    <row r="112" spans="6:7" x14ac:dyDescent="0.25">
      <c r="F112" t="s">
        <v>248</v>
      </c>
      <c r="G112" t="s">
        <v>249</v>
      </c>
    </row>
    <row r="113" spans="6:7" x14ac:dyDescent="0.25">
      <c r="F113" t="s">
        <v>250</v>
      </c>
      <c r="G113" t="s">
        <v>251</v>
      </c>
    </row>
    <row r="114" spans="6:7" x14ac:dyDescent="0.25">
      <c r="F114" t="s">
        <v>252</v>
      </c>
      <c r="G114" t="s">
        <v>253</v>
      </c>
    </row>
    <row r="115" spans="6:7" x14ac:dyDescent="0.25">
      <c r="F115" t="s">
        <v>254</v>
      </c>
      <c r="G115" t="s">
        <v>255</v>
      </c>
    </row>
    <row r="116" spans="6:7" x14ac:dyDescent="0.25">
      <c r="F116" t="s">
        <v>256</v>
      </c>
      <c r="G116" t="s">
        <v>257</v>
      </c>
    </row>
    <row r="117" spans="6:7" x14ac:dyDescent="0.25">
      <c r="F117" t="s">
        <v>258</v>
      </c>
      <c r="G117" t="s">
        <v>259</v>
      </c>
    </row>
    <row r="118" spans="6:7" x14ac:dyDescent="0.25">
      <c r="F118" t="s">
        <v>260</v>
      </c>
      <c r="G118" t="s">
        <v>261</v>
      </c>
    </row>
    <row r="119" spans="6:7" x14ac:dyDescent="0.25">
      <c r="F119" t="s">
        <v>262</v>
      </c>
      <c r="G119" t="s">
        <v>263</v>
      </c>
    </row>
    <row r="120" spans="6:7" x14ac:dyDescent="0.25">
      <c r="F120" t="s">
        <v>264</v>
      </c>
      <c r="G120" t="s">
        <v>265</v>
      </c>
    </row>
    <row r="121" spans="6:7" x14ac:dyDescent="0.25">
      <c r="F121" t="s">
        <v>266</v>
      </c>
      <c r="G121" t="s">
        <v>267</v>
      </c>
    </row>
    <row r="122" spans="6:7" x14ac:dyDescent="0.25">
      <c r="F122" t="s">
        <v>268</v>
      </c>
      <c r="G122" t="s">
        <v>269</v>
      </c>
    </row>
    <row r="123" spans="6:7" x14ac:dyDescent="0.25">
      <c r="F123" t="s">
        <v>270</v>
      </c>
      <c r="G123" t="s">
        <v>271</v>
      </c>
    </row>
    <row r="124" spans="6:7" x14ac:dyDescent="0.25">
      <c r="F124" t="s">
        <v>272</v>
      </c>
      <c r="G124" t="s">
        <v>273</v>
      </c>
    </row>
    <row r="125" spans="6:7" x14ac:dyDescent="0.25">
      <c r="F125" t="s">
        <v>274</v>
      </c>
      <c r="G125" t="s">
        <v>275</v>
      </c>
    </row>
    <row r="126" spans="6:7" x14ac:dyDescent="0.25">
      <c r="F126" t="s">
        <v>276</v>
      </c>
      <c r="G126" t="s">
        <v>277</v>
      </c>
    </row>
    <row r="127" spans="6:7" x14ac:dyDescent="0.25">
      <c r="F127" t="s">
        <v>278</v>
      </c>
      <c r="G127" t="s">
        <v>279</v>
      </c>
    </row>
    <row r="128" spans="6:7" x14ac:dyDescent="0.25">
      <c r="F128" t="s">
        <v>280</v>
      </c>
      <c r="G128" t="s">
        <v>281</v>
      </c>
    </row>
    <row r="129" spans="6:7" x14ac:dyDescent="0.25">
      <c r="F129" t="s">
        <v>282</v>
      </c>
      <c r="G129" t="s">
        <v>283</v>
      </c>
    </row>
    <row r="130" spans="6:7" x14ac:dyDescent="0.25">
      <c r="F130" t="s">
        <v>284</v>
      </c>
      <c r="G130" t="s">
        <v>285</v>
      </c>
    </row>
    <row r="131" spans="6:7" x14ac:dyDescent="0.25">
      <c r="F131" t="s">
        <v>286</v>
      </c>
      <c r="G131" t="s">
        <v>287</v>
      </c>
    </row>
    <row r="132" spans="6:7" x14ac:dyDescent="0.25">
      <c r="F132" t="s">
        <v>288</v>
      </c>
      <c r="G132" t="s">
        <v>289</v>
      </c>
    </row>
    <row r="133" spans="6:7" x14ac:dyDescent="0.25">
      <c r="F133" t="s">
        <v>290</v>
      </c>
      <c r="G133" t="s">
        <v>291</v>
      </c>
    </row>
    <row r="134" spans="6:7" x14ac:dyDescent="0.25">
      <c r="F134" t="s">
        <v>292</v>
      </c>
      <c r="G134" t="s">
        <v>293</v>
      </c>
    </row>
    <row r="135" spans="6:7" x14ac:dyDescent="0.25">
      <c r="F135" t="s">
        <v>294</v>
      </c>
      <c r="G135" t="s">
        <v>295</v>
      </c>
    </row>
    <row r="136" spans="6:7" x14ac:dyDescent="0.25">
      <c r="F136" t="s">
        <v>296</v>
      </c>
      <c r="G136" t="s">
        <v>297</v>
      </c>
    </row>
    <row r="137" spans="6:7" x14ac:dyDescent="0.25">
      <c r="F137" t="s">
        <v>298</v>
      </c>
      <c r="G137" t="s">
        <v>299</v>
      </c>
    </row>
    <row r="138" spans="6:7" x14ac:dyDescent="0.25">
      <c r="F138" t="s">
        <v>300</v>
      </c>
      <c r="G138" t="s">
        <v>301</v>
      </c>
    </row>
    <row r="139" spans="6:7" x14ac:dyDescent="0.25">
      <c r="F139" t="s">
        <v>302</v>
      </c>
      <c r="G139" t="s">
        <v>303</v>
      </c>
    </row>
    <row r="140" spans="6:7" x14ac:dyDescent="0.25">
      <c r="F140" t="s">
        <v>304</v>
      </c>
      <c r="G140" t="s">
        <v>305</v>
      </c>
    </row>
    <row r="141" spans="6:7" x14ac:dyDescent="0.25">
      <c r="F141" t="s">
        <v>306</v>
      </c>
      <c r="G141" t="s">
        <v>307</v>
      </c>
    </row>
    <row r="142" spans="6:7" x14ac:dyDescent="0.25">
      <c r="F142" t="s">
        <v>308</v>
      </c>
      <c r="G142" t="s">
        <v>309</v>
      </c>
    </row>
    <row r="143" spans="6:7" x14ac:dyDescent="0.25">
      <c r="F143" t="s">
        <v>310</v>
      </c>
      <c r="G143" t="s">
        <v>311</v>
      </c>
    </row>
    <row r="144" spans="6:7" x14ac:dyDescent="0.25">
      <c r="F144" t="s">
        <v>312</v>
      </c>
      <c r="G144" t="s">
        <v>313</v>
      </c>
    </row>
    <row r="145" spans="6:7" x14ac:dyDescent="0.25">
      <c r="F145" t="s">
        <v>314</v>
      </c>
      <c r="G145" t="s">
        <v>315</v>
      </c>
    </row>
    <row r="146" spans="6:7" x14ac:dyDescent="0.25">
      <c r="F146" t="s">
        <v>316</v>
      </c>
      <c r="G146" t="s">
        <v>317</v>
      </c>
    </row>
    <row r="147" spans="6:7" x14ac:dyDescent="0.25">
      <c r="F147" t="s">
        <v>318</v>
      </c>
      <c r="G147" t="s">
        <v>319</v>
      </c>
    </row>
    <row r="148" spans="6:7" x14ac:dyDescent="0.25">
      <c r="F148" t="s">
        <v>320</v>
      </c>
      <c r="G148" t="s">
        <v>321</v>
      </c>
    </row>
    <row r="149" spans="6:7" x14ac:dyDescent="0.25">
      <c r="F149" t="s">
        <v>322</v>
      </c>
      <c r="G149" t="s">
        <v>323</v>
      </c>
    </row>
    <row r="150" spans="6:7" x14ac:dyDescent="0.25">
      <c r="F150" t="s">
        <v>324</v>
      </c>
      <c r="G150" t="s">
        <v>325</v>
      </c>
    </row>
    <row r="151" spans="6:7" x14ac:dyDescent="0.25">
      <c r="F151" t="s">
        <v>326</v>
      </c>
      <c r="G151" t="s">
        <v>327</v>
      </c>
    </row>
    <row r="152" spans="6:7" x14ac:dyDescent="0.25">
      <c r="F152" t="s">
        <v>328</v>
      </c>
      <c r="G152" t="s">
        <v>329</v>
      </c>
    </row>
    <row r="153" spans="6:7" x14ac:dyDescent="0.25">
      <c r="F153" t="s">
        <v>330</v>
      </c>
      <c r="G153" t="s">
        <v>331</v>
      </c>
    </row>
    <row r="154" spans="6:7" x14ac:dyDescent="0.25">
      <c r="F154" t="s">
        <v>332</v>
      </c>
      <c r="G154" t="s">
        <v>333</v>
      </c>
    </row>
    <row r="155" spans="6:7" x14ac:dyDescent="0.25">
      <c r="F155" t="s">
        <v>334</v>
      </c>
      <c r="G155" t="s">
        <v>335</v>
      </c>
    </row>
    <row r="156" spans="6:7" x14ac:dyDescent="0.25">
      <c r="F156" t="s">
        <v>338</v>
      </c>
      <c r="G156" t="s">
        <v>339</v>
      </c>
    </row>
    <row r="157" spans="6:7" x14ac:dyDescent="0.25">
      <c r="F157" t="s">
        <v>340</v>
      </c>
      <c r="G157" t="s">
        <v>341</v>
      </c>
    </row>
    <row r="158" spans="6:7" x14ac:dyDescent="0.25">
      <c r="F158" t="s">
        <v>342</v>
      </c>
      <c r="G158" t="s">
        <v>343</v>
      </c>
    </row>
    <row r="159" spans="6:7" x14ac:dyDescent="0.25">
      <c r="F159" t="s">
        <v>344</v>
      </c>
      <c r="G159" t="s">
        <v>345</v>
      </c>
    </row>
    <row r="160" spans="6:7" x14ac:dyDescent="0.25">
      <c r="F160" t="s">
        <v>346</v>
      </c>
      <c r="G160" t="s">
        <v>347</v>
      </c>
    </row>
    <row r="161" spans="6:7" x14ac:dyDescent="0.25">
      <c r="F161" t="s">
        <v>348</v>
      </c>
      <c r="G161" t="s">
        <v>349</v>
      </c>
    </row>
    <row r="162" spans="6:7" x14ac:dyDescent="0.25">
      <c r="F162" t="s">
        <v>350</v>
      </c>
      <c r="G162" t="s">
        <v>351</v>
      </c>
    </row>
    <row r="163" spans="6:7" x14ac:dyDescent="0.25">
      <c r="F163" t="s">
        <v>352</v>
      </c>
      <c r="G163" t="s">
        <v>353</v>
      </c>
    </row>
    <row r="164" spans="6:7" x14ac:dyDescent="0.25">
      <c r="F164" t="s">
        <v>354</v>
      </c>
      <c r="G164" t="s">
        <v>355</v>
      </c>
    </row>
    <row r="165" spans="6:7" x14ac:dyDescent="0.25">
      <c r="F165" t="s">
        <v>356</v>
      </c>
      <c r="G165" t="s">
        <v>357</v>
      </c>
    </row>
    <row r="166" spans="6:7" x14ac:dyDescent="0.25">
      <c r="F166" t="s">
        <v>358</v>
      </c>
      <c r="G166" t="s">
        <v>359</v>
      </c>
    </row>
    <row r="167" spans="6:7" x14ac:dyDescent="0.25">
      <c r="F167" t="s">
        <v>360</v>
      </c>
      <c r="G167" t="s">
        <v>361</v>
      </c>
    </row>
    <row r="168" spans="6:7" x14ac:dyDescent="0.25">
      <c r="F168" t="s">
        <v>362</v>
      </c>
      <c r="G168" t="s">
        <v>363</v>
      </c>
    </row>
    <row r="169" spans="6:7" x14ac:dyDescent="0.25">
      <c r="F169" t="s">
        <v>364</v>
      </c>
      <c r="G169" t="s">
        <v>365</v>
      </c>
    </row>
    <row r="170" spans="6:7" x14ac:dyDescent="0.25">
      <c r="F170" t="s">
        <v>366</v>
      </c>
      <c r="G170" t="s">
        <v>367</v>
      </c>
    </row>
    <row r="171" spans="6:7" x14ac:dyDescent="0.25">
      <c r="F171" t="s">
        <v>368</v>
      </c>
      <c r="G171" t="s">
        <v>369</v>
      </c>
    </row>
    <row r="172" spans="6:7" x14ac:dyDescent="0.25">
      <c r="F172" t="s">
        <v>370</v>
      </c>
      <c r="G172" t="s">
        <v>371</v>
      </c>
    </row>
    <row r="173" spans="6:7" x14ac:dyDescent="0.25">
      <c r="F173" t="s">
        <v>372</v>
      </c>
      <c r="G173" t="s">
        <v>373</v>
      </c>
    </row>
    <row r="174" spans="6:7" x14ac:dyDescent="0.25">
      <c r="F174" t="s">
        <v>374</v>
      </c>
      <c r="G174" t="s">
        <v>375</v>
      </c>
    </row>
    <row r="175" spans="6:7" x14ac:dyDescent="0.25">
      <c r="F175" t="s">
        <v>376</v>
      </c>
      <c r="G175" t="s">
        <v>377</v>
      </c>
    </row>
    <row r="176" spans="6:7" x14ac:dyDescent="0.25">
      <c r="F176" t="s">
        <v>378</v>
      </c>
      <c r="G176" t="s">
        <v>379</v>
      </c>
    </row>
    <row r="177" spans="6:7" x14ac:dyDescent="0.25">
      <c r="F177" t="s">
        <v>380</v>
      </c>
      <c r="G177" t="s">
        <v>381</v>
      </c>
    </row>
    <row r="178" spans="6:7" x14ac:dyDescent="0.25">
      <c r="F178" t="s">
        <v>382</v>
      </c>
      <c r="G178" t="s">
        <v>383</v>
      </c>
    </row>
    <row r="179" spans="6:7" x14ac:dyDescent="0.25">
      <c r="F179" t="s">
        <v>384</v>
      </c>
      <c r="G179" t="s">
        <v>385</v>
      </c>
    </row>
    <row r="180" spans="6:7" x14ac:dyDescent="0.25">
      <c r="F180" t="s">
        <v>386</v>
      </c>
      <c r="G180" t="s">
        <v>387</v>
      </c>
    </row>
    <row r="181" spans="6:7" x14ac:dyDescent="0.25">
      <c r="F181" t="s">
        <v>388</v>
      </c>
      <c r="G181" t="s">
        <v>389</v>
      </c>
    </row>
    <row r="182" spans="6:7" x14ac:dyDescent="0.25">
      <c r="F182" t="s">
        <v>390</v>
      </c>
      <c r="G182" t="s">
        <v>391</v>
      </c>
    </row>
    <row r="183" spans="6:7" x14ac:dyDescent="0.25">
      <c r="F183" t="s">
        <v>392</v>
      </c>
      <c r="G183" t="s">
        <v>393</v>
      </c>
    </row>
    <row r="184" spans="6:7" x14ac:dyDescent="0.25">
      <c r="F184" t="s">
        <v>394</v>
      </c>
      <c r="G184" t="s">
        <v>395</v>
      </c>
    </row>
    <row r="185" spans="6:7" x14ac:dyDescent="0.25">
      <c r="F185" t="s">
        <v>396</v>
      </c>
      <c r="G185" t="s">
        <v>397</v>
      </c>
    </row>
    <row r="186" spans="6:7" x14ac:dyDescent="0.25">
      <c r="F186" t="s">
        <v>398</v>
      </c>
      <c r="G186" t="s">
        <v>399</v>
      </c>
    </row>
    <row r="187" spans="6:7" x14ac:dyDescent="0.25">
      <c r="F187" t="s">
        <v>400</v>
      </c>
      <c r="G187" t="s">
        <v>401</v>
      </c>
    </row>
    <row r="188" spans="6:7" x14ac:dyDescent="0.25">
      <c r="F188" t="s">
        <v>402</v>
      </c>
      <c r="G188" t="s">
        <v>403</v>
      </c>
    </row>
    <row r="189" spans="6:7" x14ac:dyDescent="0.25">
      <c r="F189" t="s">
        <v>404</v>
      </c>
      <c r="G189" t="s">
        <v>405</v>
      </c>
    </row>
    <row r="190" spans="6:7" x14ac:dyDescent="0.25">
      <c r="F190" t="s">
        <v>406</v>
      </c>
      <c r="G190" t="s">
        <v>407</v>
      </c>
    </row>
    <row r="191" spans="6:7" x14ac:dyDescent="0.25">
      <c r="F191" t="s">
        <v>408</v>
      </c>
      <c r="G191" t="s">
        <v>409</v>
      </c>
    </row>
    <row r="192" spans="6:7" x14ac:dyDescent="0.25">
      <c r="F192" t="s">
        <v>410</v>
      </c>
      <c r="G192" t="s">
        <v>411</v>
      </c>
    </row>
    <row r="193" spans="6:7" x14ac:dyDescent="0.25">
      <c r="F193" t="s">
        <v>412</v>
      </c>
      <c r="G193" t="s">
        <v>413</v>
      </c>
    </row>
    <row r="194" spans="6:7" x14ac:dyDescent="0.25">
      <c r="F194" t="s">
        <v>414</v>
      </c>
      <c r="G194" t="s">
        <v>415</v>
      </c>
    </row>
    <row r="195" spans="6:7" x14ac:dyDescent="0.25">
      <c r="F195" t="s">
        <v>416</v>
      </c>
      <c r="G195" t="s">
        <v>417</v>
      </c>
    </row>
    <row r="196" spans="6:7" x14ac:dyDescent="0.25">
      <c r="F196" t="s">
        <v>418</v>
      </c>
      <c r="G196" t="s">
        <v>419</v>
      </c>
    </row>
    <row r="197" spans="6:7" x14ac:dyDescent="0.25">
      <c r="F197" t="s">
        <v>420</v>
      </c>
      <c r="G197" t="s">
        <v>421</v>
      </c>
    </row>
    <row r="198" spans="6:7" x14ac:dyDescent="0.25">
      <c r="F198" t="s">
        <v>422</v>
      </c>
      <c r="G198" t="s">
        <v>423</v>
      </c>
    </row>
    <row r="199" spans="6:7" x14ac:dyDescent="0.25">
      <c r="F199" t="s">
        <v>424</v>
      </c>
      <c r="G199" t="s">
        <v>425</v>
      </c>
    </row>
    <row r="200" spans="6:7" x14ac:dyDescent="0.25">
      <c r="F200" t="s">
        <v>426</v>
      </c>
      <c r="G200" t="s">
        <v>427</v>
      </c>
    </row>
    <row r="201" spans="6:7" x14ac:dyDescent="0.25">
      <c r="F201" t="s">
        <v>428</v>
      </c>
      <c r="G201" t="s">
        <v>429</v>
      </c>
    </row>
    <row r="202" spans="6:7" x14ac:dyDescent="0.25">
      <c r="F202" t="s">
        <v>430</v>
      </c>
      <c r="G202" t="s">
        <v>431</v>
      </c>
    </row>
    <row r="203" spans="6:7" x14ac:dyDescent="0.25">
      <c r="F203" t="s">
        <v>432</v>
      </c>
      <c r="G203" t="s">
        <v>433</v>
      </c>
    </row>
    <row r="204" spans="6:7" x14ac:dyDescent="0.25">
      <c r="F204" t="s">
        <v>434</v>
      </c>
      <c r="G204" t="s">
        <v>435</v>
      </c>
    </row>
    <row r="205" spans="6:7" x14ac:dyDescent="0.25">
      <c r="F205" t="s">
        <v>436</v>
      </c>
      <c r="G205" t="s">
        <v>437</v>
      </c>
    </row>
    <row r="206" spans="6:7" x14ac:dyDescent="0.25">
      <c r="F206" t="s">
        <v>438</v>
      </c>
      <c r="G206" t="s">
        <v>439</v>
      </c>
    </row>
    <row r="207" spans="6:7" x14ac:dyDescent="0.25">
      <c r="F207" t="s">
        <v>440</v>
      </c>
      <c r="G207" t="s">
        <v>441</v>
      </c>
    </row>
    <row r="208" spans="6:7" x14ac:dyDescent="0.25">
      <c r="F208" t="s">
        <v>442</v>
      </c>
      <c r="G208" t="s">
        <v>443</v>
      </c>
    </row>
    <row r="209" spans="6:7" x14ac:dyDescent="0.25">
      <c r="F209" t="s">
        <v>444</v>
      </c>
      <c r="G209" t="s">
        <v>445</v>
      </c>
    </row>
    <row r="210" spans="6:7" x14ac:dyDescent="0.25">
      <c r="F210" t="s">
        <v>446</v>
      </c>
      <c r="G210" t="s">
        <v>447</v>
      </c>
    </row>
    <row r="211" spans="6:7" x14ac:dyDescent="0.25">
      <c r="F211" t="s">
        <v>448</v>
      </c>
      <c r="G211" t="s">
        <v>449</v>
      </c>
    </row>
    <row r="212" spans="6:7" x14ac:dyDescent="0.25">
      <c r="F212" t="s">
        <v>450</v>
      </c>
      <c r="G212" t="s">
        <v>451</v>
      </c>
    </row>
    <row r="213" spans="6:7" x14ac:dyDescent="0.25">
      <c r="F213" t="s">
        <v>452</v>
      </c>
      <c r="G213" t="s">
        <v>336</v>
      </c>
    </row>
    <row r="214" spans="6:7" x14ac:dyDescent="0.25">
      <c r="F214" t="s">
        <v>453</v>
      </c>
      <c r="G214" t="s">
        <v>337</v>
      </c>
    </row>
    <row r="215" spans="6:7" x14ac:dyDescent="0.25">
      <c r="F215" t="s">
        <v>454</v>
      </c>
      <c r="G215" t="s">
        <v>455</v>
      </c>
    </row>
    <row r="216" spans="6:7" x14ac:dyDescent="0.25">
      <c r="F216" t="s">
        <v>456</v>
      </c>
      <c r="G216" t="s">
        <v>457</v>
      </c>
    </row>
    <row r="217" spans="6:7" x14ac:dyDescent="0.25">
      <c r="F217" t="s">
        <v>458</v>
      </c>
      <c r="G217" t="s">
        <v>459</v>
      </c>
    </row>
    <row r="218" spans="6:7" x14ac:dyDescent="0.25">
      <c r="F218" t="s">
        <v>460</v>
      </c>
      <c r="G218" t="s">
        <v>461</v>
      </c>
    </row>
    <row r="219" spans="6:7" x14ac:dyDescent="0.25">
      <c r="F219" t="s">
        <v>462</v>
      </c>
      <c r="G219" t="s">
        <v>463</v>
      </c>
    </row>
    <row r="220" spans="6:7" x14ac:dyDescent="0.25">
      <c r="F220" t="s">
        <v>464</v>
      </c>
      <c r="G220" t="s">
        <v>465</v>
      </c>
    </row>
    <row r="221" spans="6:7" x14ac:dyDescent="0.25">
      <c r="F221" t="s">
        <v>466</v>
      </c>
      <c r="G221" t="s">
        <v>341</v>
      </c>
    </row>
    <row r="222" spans="6:7" x14ac:dyDescent="0.25">
      <c r="F222" t="s">
        <v>467</v>
      </c>
      <c r="G222" t="s">
        <v>468</v>
      </c>
    </row>
    <row r="223" spans="6:7" x14ac:dyDescent="0.25">
      <c r="F223" t="s">
        <v>469</v>
      </c>
      <c r="G223" t="s">
        <v>343</v>
      </c>
    </row>
    <row r="224" spans="6:7" x14ac:dyDescent="0.25">
      <c r="F224" t="s">
        <v>470</v>
      </c>
      <c r="G224" t="s">
        <v>471</v>
      </c>
    </row>
    <row r="225" spans="6:7" x14ac:dyDescent="0.25">
      <c r="F225" t="s">
        <v>484</v>
      </c>
      <c r="G225" t="s">
        <v>221</v>
      </c>
    </row>
    <row r="226" spans="6:7" x14ac:dyDescent="0.25">
      <c r="F226" t="s">
        <v>489</v>
      </c>
      <c r="G226" t="s">
        <v>263</v>
      </c>
    </row>
    <row r="227" spans="6:7" x14ac:dyDescent="0.25">
      <c r="F227" t="s">
        <v>496</v>
      </c>
      <c r="G227" t="s">
        <v>325</v>
      </c>
    </row>
    <row r="228" spans="6:7" x14ac:dyDescent="0.25">
      <c r="F228" t="s">
        <v>505</v>
      </c>
      <c r="G228" t="s">
        <v>506</v>
      </c>
    </row>
    <row r="229" spans="6:7" x14ac:dyDescent="0.25">
      <c r="F229" t="s">
        <v>527</v>
      </c>
      <c r="G229" t="s">
        <v>528</v>
      </c>
    </row>
  </sheetData>
  <conditionalFormatting sqref="F2:F229 A1:A31">
    <cfRule type="duplicateValues" dxfId="1" priority="2"/>
  </conditionalFormatting>
  <conditionalFormatting sqref="F1">
    <cfRule type="duplicateValues" dxfId="0" priority="1"/>
  </conditionalFormatting>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cation_x0020_Date xmlns="c3c46a1f-3611-4c24-9a15-99a5818db21d">2022-12-05T13:00:00+00:00</Publication_x0020_Date>
    <TaxCatchAll xmlns="c3c46a1f-3611-4c24-9a15-99a5818db21d">
      <Value>423</Value>
      <Value>9</Value>
      <Value>178</Value>
      <Value>210</Value>
      <Value>53</Value>
      <Value>459</Value>
    </TaxCatchAll>
    <b306da99f23b4e2994df9479d52ce5a7 xmlns="c3c46a1f-3611-4c24-9a15-99a5818db21d">
      <Terms xmlns="http://schemas.microsoft.com/office/infopath/2007/PartnerControls">
        <TermInfo xmlns="http://schemas.microsoft.com/office/infopath/2007/PartnerControls">
          <TermName xmlns="http://schemas.microsoft.com/office/infopath/2007/PartnerControls">Training Package</TermName>
          <TermId xmlns="http://schemas.microsoft.com/office/infopath/2007/PartnerControls">9104394d-ec69-4913-ab93-7ececc8c858f</TermId>
        </TermInfo>
      </Terms>
    </b306da99f23b4e2994df9479d52ce5a7>
    <gc628c6bf7194fbbbac913c4216606ce xmlns="c3c46a1f-3611-4c24-9a15-99a5818db21d">
      <Terms xmlns="http://schemas.microsoft.com/office/infopath/2007/PartnerControls">
        <TermInfo xmlns="http://schemas.microsoft.com/office/infopath/2007/PartnerControls">
          <TermName xmlns="http://schemas.microsoft.com/office/infopath/2007/PartnerControls">Australian Industry Standards</TermName>
          <TermId xmlns="http://schemas.microsoft.com/office/infopath/2007/PartnerControls">6efe8de1-f3c1-4df5-a4dc-2861ccb4c225</TermId>
        </TermInfo>
      </Terms>
    </gc628c6bf7194fbbbac913c4216606ce>
    <Corporate_x0020_Author xmlns="c3c46a1f-3611-4c24-9a15-99a5818db21d">Australian Industry Standards</Corporate_x0020_Author>
    <NeedsUpdate xmlns="c3c46a1f-3611-4c24-9a15-99a5818db21d">1</NeedsUpdate>
    <d833814ef5a44ba88f51ebd0e01dce31 xmlns="c3c46a1f-3611-4c24-9a15-99a5818db21d">
      <Terms xmlns="http://schemas.microsoft.com/office/infopath/2007/PartnerControls">
        <TermInfo xmlns="http://schemas.microsoft.com/office/infopath/2007/PartnerControls">
          <TermName xmlns="http://schemas.microsoft.com/office/infopath/2007/PartnerControls">Corrections</TermName>
          <TermId xmlns="http://schemas.microsoft.com/office/infopath/2007/PartnerControls">c24b3a07-6975-4bb4-a904-3da6aad5b3fa</TermId>
        </TermInfo>
      </Terms>
    </d833814ef5a44ba88f51ebd0e01dce31>
    <LastChecked xmlns="c3c46a1f-3611-4c24-9a15-99a5818db21d" xsi:nil="true"/>
    <n1b663c89fc342bc95f33ba5176aa426 xmlns="c3c46a1f-3611-4c24-9a15-99a5818db21d">
      <Terms xmlns="http://schemas.microsoft.com/office/infopath/2007/PartnerControls">
        <TermInfo xmlns="http://schemas.microsoft.com/office/infopath/2007/PartnerControls">
          <TermName xmlns="http://schemas.microsoft.com/office/infopath/2007/PartnerControls">Training</TermName>
          <TermId xmlns="http://schemas.microsoft.com/office/infopath/2007/PartnerControls">1b8a7362-6771-4dd1-bf84-1f8dc8a0b592</TermId>
        </TermInfo>
      </Terms>
    </n1b663c89fc342bc95f33ba5176aa426>
    <Document_x0020_Visibility xmlns="c3c46a1f-3611-4c24-9a15-99a5818db21d">Public</Document_x0020_Visibility>
    <c3b65ddeea63487ab5ef1759336dc31a xmlns="c3c46a1f-3611-4c24-9a15-99a5818db21d">
      <Terms xmlns="http://schemas.microsoft.com/office/infopath/2007/PartnerControls">
        <TermInfo xmlns="http://schemas.microsoft.com/office/infopath/2007/PartnerControls">
          <TermName xmlns="http://schemas.microsoft.com/office/infopath/2007/PartnerControls">Companion Volume</TermName>
          <TermId xmlns="http://schemas.microsoft.com/office/infopath/2007/PartnerControls">86045d7a-30b7-420f-9bda-2305826f1d65</TermId>
        </TermInfo>
      </Terms>
    </c3b65ddeea63487ab5ef1759336dc31a>
    <_dlc_DocId xmlns="c3c46a1f-3611-4c24-9a15-99a5818db21d">F522KKVWYXH3-42-50163</_dlc_DocId>
    <_dlc_DocIdUrl xmlns="c3c46a1f-3611-4c24-9a15-99a5818db21d">
      <Url>https://admin.vetnet.gov.au/Document%20Center/_layouts/15/DocIdRedir.aspx?ID=F522KKVWYXH3-42-50163</Url>
      <Description>F522KKVWYXH3-42-50163</Description>
    </_dlc_DocIdUrl>
    <Release xmlns="dd93f2cd-e65b-4a22-b842-e82fc2441e3a">5.0</Release>
    <oa38c8d804364ba2b5fccd2ce030f534 xmlns="d8066e77-575a-484a-8137-756cd4d1fb8d">
      <Terms xmlns="http://schemas.microsoft.com/office/infopath/2007/PartnerControls">
        <TermInfo xmlns="http://schemas.microsoft.com/office/infopath/2007/PartnerControls">
          <TermName xmlns="http://schemas.microsoft.com/office/infopath/2007/PartnerControls">Correctional Services - CSC</TermName>
          <TermId xmlns="http://schemas.microsoft.com/office/infopath/2007/PartnerControls">114e25cd-3a2c-4490-baae-47d68dcd2fde</TermId>
        </TermInfo>
      </Terms>
    </oa38c8d804364ba2b5fccd2ce030f534>
    <k9b2a5789b6645e78552b41d970d8470 xmlns="dd93f2cd-e65b-4a22-b842-e82fc2441e3a">
      <Terms xmlns="http://schemas.microsoft.com/office/infopath/2007/PartnerControls"/>
    </k9b2a5789b6645e78552b41d970d8470>
    <CVStatus xmlns="dd93f2cd-e65b-4a22-b842-e82fc2441e3a">Current</CVStatus>
    <g89a3a62449642559c8b2c58b6db5048 xmlns="dd93f2cd-e65b-4a22-b842-e82fc2441e3a">
      <Terms xmlns="http://schemas.microsoft.com/office/infopath/2007/PartnerControls"/>
    </g89a3a62449642559c8b2c58b6db5048>
  </documentManagement>
</p:properties>
</file>

<file path=customXml/item3.xml>��
</file>

<file path=customXml/item4.xml><?xml version="1.0" encoding="utf-8"?>
<?mso-contentType ?>
<spe:Receivers xmlns:spe="http://schemas.microsoft.com/sharepoint/events"/>
</file>

<file path=customXml/item5.xml><?xml version="1.0" encoding="utf-8"?>
<?mso-contentType ?>
<SharedContentType xmlns="Microsoft.SharePoint.Taxonomy.ContentTypeSync" SourceId="d1cfd225-a924-464d-975d-6225ff53bb00" ContentTypeId="0x010100AF93AB2B0F150E4CB2C56BEDEF937C1B" PreviousValue="false"/>
</file>

<file path=customXml/item6.xml><?xml version="1.0" encoding="utf-8"?>
<ct:contentTypeSchema xmlns:ct="http://schemas.microsoft.com/office/2006/metadata/contentType" xmlns:ma="http://schemas.microsoft.com/office/2006/metadata/properties/metaAttributes" ct:_="" ma:_="" ma:contentTypeName="Repository Document" ma:contentTypeID="0x010100AF93AB2B0F150E4CB2C56BEDEF937C1B00602F0E1C3A97CC4A9EB5CFE60CCFACEB" ma:contentTypeVersion="22" ma:contentTypeDescription="" ma:contentTypeScope="" ma:versionID="221657faeb010de1d476a63cb2def757">
  <xsd:schema xmlns:xsd="http://www.w3.org/2001/XMLSchema" xmlns:xs="http://www.w3.org/2001/XMLSchema" xmlns:p="http://schemas.microsoft.com/office/2006/metadata/properties" xmlns:ns2="c3c46a1f-3611-4c24-9a15-99a5818db21d" xmlns:ns4="d8066e77-575a-484a-8137-756cd4d1fb8d" xmlns:ns5="dd93f2cd-e65b-4a22-b842-e82fc2441e3a" targetNamespace="http://schemas.microsoft.com/office/2006/metadata/properties" ma:root="true" ma:fieldsID="46f19eb755826a8b7801c1de62d8bfeb" ns2:_="" ns4:_="" ns5:_="">
    <xsd:import namespace="c3c46a1f-3611-4c24-9a15-99a5818db21d"/>
    <xsd:import namespace="d8066e77-575a-484a-8137-756cd4d1fb8d"/>
    <xsd:import namespace="dd93f2cd-e65b-4a22-b842-e82fc2441e3a"/>
    <xsd:element name="properties">
      <xsd:complexType>
        <xsd:sequence>
          <xsd:element name="documentManagement">
            <xsd:complexType>
              <xsd:all>
                <xsd:element ref="ns2:Corporate_x0020_Author" minOccurs="0"/>
                <xsd:element ref="ns2:Publication_x0020_Date" minOccurs="0"/>
                <xsd:element ref="ns2:Document_x0020_Visibility" minOccurs="0"/>
                <xsd:element ref="ns2:d833814ef5a44ba88f51ebd0e01dce31" minOccurs="0"/>
                <xsd:element ref="ns2:TaxCatchAllLabel" minOccurs="0"/>
                <xsd:element ref="ns2:_dlc_DocId" minOccurs="0"/>
                <xsd:element ref="ns2:_dlc_DocIdUrl" minOccurs="0"/>
                <xsd:element ref="ns2:_dlc_DocIdPersistId" minOccurs="0"/>
                <xsd:element ref="ns2:gc628c6bf7194fbbbac913c4216606ce" minOccurs="0"/>
                <xsd:element ref="ns2:b306da99f23b4e2994df9479d52ce5a7" minOccurs="0"/>
                <xsd:element ref="ns2:TaxCatchAll" minOccurs="0"/>
                <xsd:element ref="ns2:n1b663c89fc342bc95f33ba5176aa426" minOccurs="0"/>
                <xsd:element ref="ns2:c3b65ddeea63487ab5ef1759336dc31a" minOccurs="0"/>
                <xsd:element ref="ns2:LastChecked" minOccurs="0"/>
                <xsd:element ref="ns2:NeedsUpdate" minOccurs="0"/>
                <xsd:element ref="ns4:oa38c8d804364ba2b5fccd2ce030f534" minOccurs="0"/>
                <xsd:element ref="ns5:Release" minOccurs="0"/>
                <xsd:element ref="ns5:g89a3a62449642559c8b2c58b6db5048" minOccurs="0"/>
                <xsd:element ref="ns5:k9b2a5789b6645e78552b41d970d8470" minOccurs="0"/>
                <xsd:element ref="ns5:CV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46a1f-3611-4c24-9a15-99a5818db21d" elementFormDefault="qualified">
    <xsd:import namespace="http://schemas.microsoft.com/office/2006/documentManagement/types"/>
    <xsd:import namespace="http://schemas.microsoft.com/office/infopath/2007/PartnerControls"/>
    <xsd:element name="Corporate_x0020_Author" ma:index="8" nillable="true" ma:displayName="Corporate Author" ma:internalName="Corporate_x0020_Author">
      <xsd:simpleType>
        <xsd:restriction base="dms:Text">
          <xsd:maxLength value="255"/>
        </xsd:restriction>
      </xsd:simpleType>
    </xsd:element>
    <xsd:element name="Publication_x0020_Date" ma:index="9" nillable="true" ma:displayName="Publication Date" ma:format="DateOnly" ma:internalName="Publication_x0020_Date">
      <xsd:simpleType>
        <xsd:restriction base="dms:DateTime"/>
      </xsd:simpleType>
    </xsd:element>
    <xsd:element name="Document_x0020_Visibility" ma:index="10" nillable="true" ma:displayName="Document Visibility" ma:default="Private" ma:format="RadioButtons" ma:indexed="true" ma:internalName="Document_x0020_Visibility">
      <xsd:simpleType>
        <xsd:restriction base="dms:Choice">
          <xsd:enumeration value="Public"/>
          <xsd:enumeration value="Private"/>
        </xsd:restriction>
      </xsd:simpleType>
    </xsd:element>
    <xsd:element name="d833814ef5a44ba88f51ebd0e01dce31" ma:index="12" nillable="true" ma:taxonomy="true" ma:internalName="d833814ef5a44ba88f51ebd0e01dce31" ma:taxonomyFieldName="ISC" ma:displayName="Industry" ma:readOnly="false" ma:default="" ma:fieldId="{d833814e-f5a4-4ba8-8f51-ebd0e01dce31}" ma:taxonomyMulti="true" ma:sspId="d1cfd225-a924-464d-975d-6225ff53bb00" ma:termSetId="f6a9df70-4fbf-48a4-bfb2-dc62d4e439f2"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83d4ef58-c22d-45e1-a29d-796bee1ff602}" ma:internalName="TaxCatchAllLabel" ma:readOnly="true" ma:showField="CatchAllDataLabel"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gc628c6bf7194fbbbac913c4216606ce" ma:index="19" nillable="true" ma:taxonomy="true" ma:internalName="gc628c6bf7194fbbbac913c4216606ce" ma:taxonomyFieldName="Collection" ma:displayName="Collection" ma:default="" ma:fieldId="{0c628c6b-f719-4fbb-bac9-13c4216606ce}" ma:taxonomyMulti="true" ma:sspId="d1cfd225-a924-464d-975d-6225ff53bb00" ma:termSetId="289e52a6-61f4-423d-a155-3edfd42f3758" ma:anchorId="00000000-0000-0000-0000-000000000000" ma:open="false" ma:isKeyword="false">
      <xsd:complexType>
        <xsd:sequence>
          <xsd:element ref="pc:Terms" minOccurs="0" maxOccurs="1"/>
        </xsd:sequence>
      </xsd:complexType>
    </xsd:element>
    <xsd:element name="b306da99f23b4e2994df9479d52ce5a7" ma:index="21" nillable="true" ma:taxonomy="true" ma:internalName="b306da99f23b4e2994df9479d52ce5a7" ma:taxonomyFieldName="Document_x0020_Subject" ma:displayName="Document Subject" ma:default="" ma:fieldId="{b306da99-f23b-4e29-94df-9479d52ce5a7}" ma:taxonomyMulti="true" ma:sspId="d1cfd225-a924-464d-975d-6225ff53bb00" ma:termSetId="3f589ffb-b3d0-4fae-aa88-0fb5e351ec42"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83d4ef58-c22d-45e1-a29d-796bee1ff602}" ma:internalName="TaxCatchAll" ma:showField="CatchAllData"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n1b663c89fc342bc95f33ba5176aa426" ma:index="24" nillable="true" ma:taxonomy="true" ma:internalName="n1b663c89fc342bc95f33ba5176aa426" ma:taxonomyFieldName="Keyword" ma:displayName="Keyword(s)" ma:default="" ma:fieldId="{71b663c8-9fc3-42bc-95f3-3ba5176aa426}" ma:taxonomyMulti="true" ma:sspId="d1cfd225-a924-464d-975d-6225ff53bb00" ma:termSetId="7b4b8a20-889c-4cfd-aeb9-d753ea461243" ma:anchorId="00000000-0000-0000-0000-000000000000" ma:open="false" ma:isKeyword="false">
      <xsd:complexType>
        <xsd:sequence>
          <xsd:element ref="pc:Terms" minOccurs="0" maxOccurs="1"/>
        </xsd:sequence>
      </xsd:complexType>
    </xsd:element>
    <xsd:element name="c3b65ddeea63487ab5ef1759336dc31a" ma:index="26" ma:taxonomy="true" ma:internalName="c3b65ddeea63487ab5ef1759336dc31a" ma:taxonomyFieldName="Document_x0020_Type" ma:displayName="Document Type" ma:default="" ma:fieldId="{c3b65dde-ea63-487a-b5ef-1759336dc31a}" ma:taxonomyMulti="true" ma:sspId="d1cfd225-a924-464d-975d-6225ff53bb00" ma:termSetId="9fee7559-d9ed-458f-9605-8e68244213bc" ma:anchorId="00000000-0000-0000-0000-000000000000" ma:open="false" ma:isKeyword="false">
      <xsd:complexType>
        <xsd:sequence>
          <xsd:element ref="pc:Terms" minOccurs="0" maxOccurs="1"/>
        </xsd:sequence>
      </xsd:complexType>
    </xsd:element>
    <xsd:element name="LastChecked" ma:index="27" nillable="true" ma:displayName="LastChecked" ma:format="DateOnly" ma:hidden="true" ma:internalName="LastChecked" ma:readOnly="false">
      <xsd:simpleType>
        <xsd:restriction base="dms:DateTime"/>
      </xsd:simpleType>
    </xsd:element>
    <xsd:element name="NeedsUpdate" ma:index="28" nillable="true" ma:displayName="NeedsUpdate" ma:hidden="true" ma:internalName="NeedsUpdat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066e77-575a-484a-8137-756cd4d1fb8d" elementFormDefault="qualified">
    <xsd:import namespace="http://schemas.microsoft.com/office/2006/documentManagement/types"/>
    <xsd:import namespace="http://schemas.microsoft.com/office/infopath/2007/PartnerControls"/>
    <xsd:element name="oa38c8d804364ba2b5fccd2ce030f534" ma:index="29" ma:taxonomy="true" ma:internalName="oa38c8d804364ba2b5fccd2ce030f534" ma:taxonomyFieldName="Training_x0020_Package" ma:displayName="Training Package" ma:default="" ma:fieldId="{8a38c8d8-0436-4ba2-b5fc-cd2ce030f534}" ma:taxonomyMulti="true" ma:sspId="d1cfd225-a924-464d-975d-6225ff53bb00" ma:termSetId="5accc056-a952-4e20-a035-06469c39a32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93f2cd-e65b-4a22-b842-e82fc2441e3a" elementFormDefault="qualified">
    <xsd:import namespace="http://schemas.microsoft.com/office/2006/documentManagement/types"/>
    <xsd:import namespace="http://schemas.microsoft.com/office/infopath/2007/PartnerControls"/>
    <xsd:element name="Release" ma:index="31" nillable="true" ma:displayName="Release" ma:internalName="Release">
      <xsd:simpleType>
        <xsd:restriction base="dms:Text"/>
      </xsd:simpleType>
    </xsd:element>
    <xsd:element name="g89a3a62449642559c8b2c58b6db5048" ma:index="33" nillable="true" ma:taxonomy="true" ma:internalName="g89a3a62449642559c8b2c58b6db5048" ma:taxonomyFieldName="IRC" ma:displayName="IRC" ma:fieldId="{089a3a62-4496-4255-9c8b-2c58b6db5048}" ma:taxonomyMulti="true" ma:sspId="d1cfd225-a924-464d-975d-6225ff53bb00" ma:termSetId="09106be1-64f3-486b-acec-c08373046e15" ma:anchorId="00000000-0000-0000-0000-000000000000" ma:open="false" ma:isKeyword="false">
      <xsd:complexType>
        <xsd:sequence>
          <xsd:element ref="pc:Terms" minOccurs="0" maxOccurs="1"/>
        </xsd:sequence>
      </xsd:complexType>
    </xsd:element>
    <xsd:element name="k9b2a5789b6645e78552b41d970d8470" ma:index="35" nillable="true" ma:taxonomy="true" ma:internalName="k9b2a5789b6645e78552b41d970d8470" ma:taxonomyFieldName="IRC_x0020_Sub_x0020_folder" ma:displayName="IRC Sub folder" ma:fieldId="{49b2a578-9b66-45e7-8552-b41d970d8470}" ma:taxonomyMulti="true" ma:sspId="d1cfd225-a924-464d-975d-6225ff53bb00" ma:termSetId="bd634181-a233-4352-9497-cc54a3970aec" ma:anchorId="00000000-0000-0000-0000-000000000000" ma:open="false" ma:isKeyword="false">
      <xsd:complexType>
        <xsd:sequence>
          <xsd:element ref="pc:Terms" minOccurs="0" maxOccurs="1"/>
        </xsd:sequence>
      </xsd:complexType>
    </xsd:element>
    <xsd:element name="CVStatus" ma:index="36" nillable="true" ma:displayName="CV Status" ma:format="RadioButtons" ma:internalName="CV_x0020_Status">
      <xsd:simpleType>
        <xsd:restriction base="dms:Choice">
          <xsd:enumeration value="Current"/>
          <xsd:enumeration value="Not curr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9ED885-4903-43BF-95DC-FA977FF51304}">
  <ds:schemaRefs>
    <ds:schemaRef ds:uri="http://schemas.microsoft.com/sharepoint/v3/contenttype/forms"/>
  </ds:schemaRefs>
</ds:datastoreItem>
</file>

<file path=customXml/itemProps2.xml><?xml version="1.0" encoding="utf-8"?>
<ds:datastoreItem xmlns:ds="http://schemas.openxmlformats.org/officeDocument/2006/customXml" ds:itemID="{95062911-0C97-4FEB-B089-69EF3A328FE1}">
  <ds:schemaRefs>
    <ds:schemaRef ds:uri="http://schemas.microsoft.com/office/2006/documentManagement/types"/>
    <ds:schemaRef ds:uri="http://www.w3.org/XML/1998/namespace"/>
    <ds:schemaRef ds:uri="http://schemas.microsoft.com/office/infopath/2007/PartnerControls"/>
    <ds:schemaRef ds:uri="c53d1536-de60-4662-8c0c-5954d7c13125"/>
    <ds:schemaRef ds:uri="http://schemas.microsoft.com/office/2006/metadata/properties"/>
    <ds:schemaRef ds:uri="http://purl.org/dc/terms/"/>
    <ds:schemaRef ds:uri="http://purl.org/dc/elements/1.1/"/>
    <ds:schemaRef ds:uri="http://schemas.openxmlformats.org/package/2006/metadata/core-properties"/>
    <ds:schemaRef ds:uri="c4b2c00c-0977-47c9-b407-9d1ba24df937"/>
    <ds:schemaRef ds:uri="http://purl.org/dc/dcmitype/"/>
  </ds:schemaRefs>
</ds:datastoreItem>
</file>

<file path=customXml/itemProps3.xml><?xml version="1.0" encoding="utf-8"?>
<ds:datastoreItem xmlns:ds="http://schemas.openxmlformats.org/officeDocument/2006/customXml" ds:itemID="{7B3F659E-ADEE-4CD0-966D-6ACA1750BFCE}">
  <ds:schemaRefs>
    <ds:schemaRef ds:uri="http://schemas.microsoft.com/DataMashup"/>
  </ds:schemaRefs>
</ds:datastoreItem>
</file>

<file path=customXml/itemProps4.xml><?xml version="1.0" encoding="utf-8"?>
<ds:datastoreItem xmlns:ds="http://schemas.openxmlformats.org/officeDocument/2006/customXml" ds:itemID="{F0E44FA3-E1F0-480D-A818-FE55FF46F1F2}"/>
</file>

<file path=customXml/itemProps5.xml><?xml version="1.0" encoding="utf-8"?>
<ds:datastoreItem xmlns:ds="http://schemas.openxmlformats.org/officeDocument/2006/customXml" ds:itemID="{58FF2F64-E1BD-4476-A469-58E0E2276ECB}"/>
</file>

<file path=customXml/itemProps6.xml><?xml version="1.0" encoding="utf-8"?>
<ds:datastoreItem xmlns:ds="http://schemas.openxmlformats.org/officeDocument/2006/customXml" ds:itemID="{E01BC425-DB02-4C4E-874D-5C6D271EBD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Explanatory Notes</vt:lpstr>
      <vt:lpstr>Attachment A</vt:lpstr>
      <vt:lpstr>Attachment B</vt:lpstr>
      <vt:lpstr>Attachment C</vt:lpstr>
      <vt:lpstr>HistoryFilter</vt:lpstr>
      <vt:lpstr>FuzzyLookup_AddIn_Undo_Sheet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CSC release 5.0 Companion Volume V1.0 (Mapping Attachments A-C)</dc:title>
  <dc:subject/>
  <dc:creator>Tim Pritchard-Gordon</dc:creator>
  <cp:keywords/>
  <dc:description/>
  <cp:lastModifiedBy>Tim Pritchard-Gordon</cp:lastModifiedBy>
  <cp:revision/>
  <dcterms:created xsi:type="dcterms:W3CDTF">2017-06-26T00:26:24Z</dcterms:created>
  <dcterms:modified xsi:type="dcterms:W3CDTF">2022-12-05T05:27:08Z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0x010100AF93AB2B0F150E4CB2C56BEDEF937C1B00602F0E1C3A97CC4A9EB5CFE60CCFACEB</vt:lpwstr>
  </property>
  <property fmtid="{D5CDD505-2E9C-101B-9397-08002B2CF9AE}" pid="3" name="AuthorIds_UIVersion_2048">
    <vt:lpwstr>17</vt:lpwstr>
  </property>
  <property fmtid="{D5CDD505-2E9C-101B-9397-08002B2CF9AE}" pid="4" name="ISC">
    <vt:lpwstr>112;#Corrections|c24b3a07-6975-4bb4-a904-3da6aad5b3fa</vt:lpwstr>
  </property>
  <property fmtid="{D5CDD505-2E9C-101B-9397-08002B2CF9AE}" pid="5" name="Keyword">
    <vt:lpwstr>343;#Training|1b8a7362-6771-4dd1-bf84-1f8dc8a0b592</vt:lpwstr>
  </property>
  <property fmtid="{D5CDD505-2E9C-101B-9397-08002B2CF9AE}" pid="6" name="Document Subject">
    <vt:lpwstr>304;#Training Package|9104394d-ec69-4913-ab93-7ececc8c858f</vt:lpwstr>
  </property>
  <property fmtid="{D5CDD505-2E9C-101B-9397-08002B2CF9AE}" pid="7" name="Training Package">
    <vt:lpwstr>613;#Correctional Services - CSC|114e25cd-3a2c-4490-baae-47d68dcd2fde</vt:lpwstr>
  </property>
  <property fmtid="{D5CDD505-2E9C-101B-9397-08002B2CF9AE}" pid="8" name="Document Type">
    <vt:lpwstr>29;#Companion Volume|86045d7a-30b7-420f-9bda-2305826f1d65</vt:lpwstr>
  </property>
  <property fmtid="{D5CDD505-2E9C-101B-9397-08002B2CF9AE}" pid="9" name="Collection">
    <vt:lpwstr>580;#Australian Industry Standards|6efe8de1-f3c1-4df5-a4dc-2861ccb4c225</vt:lpwstr>
  </property>
  <property fmtid="{D5CDD505-2E9C-101B-9397-08002B2CF9AE}" pid="10" name="_dlc_DocIdItemGuid">
    <vt:lpwstr>98360358-c60b-4019-aa2f-52bb19af5df8</vt:lpwstr>
  </property>
  <property fmtid="{D5CDD505-2E9C-101B-9397-08002B2CF9AE}" pid="11" name="IRC">
    <vt:lpwstr/>
  </property>
  <property fmtid="{D5CDD505-2E9C-101B-9397-08002B2CF9AE}" pid="12" name="IRC Sub folder">
    <vt:lpwstr/>
  </property>
</Properties>
</file>